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12"/>
  </bookViews>
  <sheets>
    <sheet name="Sheet1" sheetId="1" r:id="rId1"/>
    <sheet name="Sheet2" sheetId="2" r:id="rId2"/>
    <sheet name="Sheet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6" i="1"/>
  <c r="O76"/>
  <c r="N76"/>
  <c r="M76"/>
  <c r="P75"/>
  <c r="M75"/>
  <c r="G75"/>
  <c r="P74"/>
  <c r="P73"/>
  <c r="P72"/>
  <c r="P71"/>
  <c r="P70"/>
  <c r="P69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O14"/>
  <c r="N14"/>
  <c r="M14"/>
  <c r="P13"/>
  <c r="P12"/>
  <c r="O12"/>
  <c r="G12"/>
  <c r="P11"/>
  <c r="O11"/>
  <c r="P10"/>
  <c r="O10"/>
  <c r="P9"/>
  <c r="O9"/>
  <c r="P8"/>
  <c r="O8"/>
  <c r="P7"/>
  <c r="O7"/>
  <c r="P6"/>
  <c r="O6"/>
  <c r="P5"/>
  <c r="O5"/>
  <c r="P4"/>
  <c r="O4"/>
</calcChain>
</file>

<file path=xl/sharedStrings.xml><?xml version="1.0" encoding="utf-8"?>
<sst xmlns="http://schemas.openxmlformats.org/spreadsheetml/2006/main" count="510" uniqueCount="241">
  <si>
    <r>
      <rPr>
        <b/>
        <sz val="20"/>
        <rFont val="宋体"/>
        <charset val="134"/>
      </rPr>
      <t>永春县创业担保贷款财政贴息明细表</t>
    </r>
    <r>
      <rPr>
        <b/>
        <sz val="16"/>
        <rFont val="宋体"/>
        <charset val="134"/>
      </rPr>
      <t>（2024年第三季度）</t>
    </r>
  </si>
  <si>
    <t>序号</t>
  </si>
  <si>
    <t>经办银行/金融机构</t>
  </si>
  <si>
    <t>姓名</t>
  </si>
  <si>
    <t>身份证</t>
  </si>
  <si>
    <t>创业项目</t>
  </si>
  <si>
    <t>申请对象类型</t>
  </si>
  <si>
    <t>计算贴息贷款金额（万元）</t>
  </si>
  <si>
    <t>贷款期限（年  月  日—年  月  日）</t>
  </si>
  <si>
    <t>计息时间段</t>
  </si>
  <si>
    <t>计息天数（天）</t>
  </si>
  <si>
    <t>基准利率/LPR（%)</t>
  </si>
  <si>
    <t>实际贷款利率（%)</t>
  </si>
  <si>
    <t>贷款利息（元）</t>
  </si>
  <si>
    <t>财政贴息金额（元）</t>
  </si>
  <si>
    <t>中央、省级财政承担贴息金额(元）</t>
  </si>
  <si>
    <t>县级财政承担贴息金额（元）</t>
  </si>
  <si>
    <t>永春县农村信用合作联社</t>
  </si>
  <si>
    <t xml:space="preserve">颜振贤 	</t>
  </si>
  <si>
    <t xml:space="preserve">350525********4916 	</t>
  </si>
  <si>
    <t>永春县振贤道路运输服务部（个体工商户）</t>
  </si>
  <si>
    <t>农村自主创业农民</t>
  </si>
  <si>
    <t>2024/06/21-2024/09/20</t>
  </si>
  <si>
    <t xml:space="preserve">叶建阳 	</t>
  </si>
  <si>
    <t xml:space="preserve">350525********3510 	</t>
  </si>
  <si>
    <t>永春县桃城亚兰精品店</t>
  </si>
  <si>
    <t xml:space="preserve">颜建苗 	</t>
  </si>
  <si>
    <t xml:space="preserve">350525********5913 	</t>
  </si>
  <si>
    <t>永春县建苗家庭农场</t>
  </si>
  <si>
    <t xml:space="preserve">王金湖 	</t>
  </si>
  <si>
    <t xml:space="preserve">350525********2712 	</t>
  </si>
  <si>
    <t>永春县桃城镇金堂日用品商店</t>
  </si>
  <si>
    <t xml:space="preserve">黄培文 	</t>
  </si>
  <si>
    <t xml:space="preserve">350525********0531 	</t>
  </si>
  <si>
    <t>永春县一都镇培文木材厂</t>
  </si>
  <si>
    <t xml:space="preserve">曾爱治 	</t>
  </si>
  <si>
    <t xml:space="preserve">350525********0542 	</t>
  </si>
  <si>
    <t>永春县横口爱治家庭农场</t>
  </si>
  <si>
    <t xml:space="preserve">颜晓彬 	</t>
  </si>
  <si>
    <t>永春县无山文化创意工作室</t>
  </si>
  <si>
    <t xml:space="preserve">林少锋 	</t>
  </si>
  <si>
    <t xml:space="preserve">350525********3019 	</t>
  </si>
  <si>
    <t>永春县蓬壶少锋建材店（个体工商户）</t>
  </si>
  <si>
    <t>高校毕业生</t>
  </si>
  <si>
    <t>小计</t>
  </si>
  <si>
    <t>泉州农村商业银行股份有限公司永春县支行</t>
  </si>
  <si>
    <t>林华炀</t>
  </si>
  <si>
    <t>350525********3512</t>
  </si>
  <si>
    <t>永春依一贸易有限公司</t>
  </si>
  <si>
    <t>复员转业退役军人</t>
  </si>
  <si>
    <t>中国农业银行股份有限公司永春县支行</t>
  </si>
  <si>
    <t>肖芳杰</t>
  </si>
  <si>
    <t>350525********051X</t>
  </si>
  <si>
    <t>永春县永一食用菌专业合作社</t>
  </si>
  <si>
    <t>2022年8月18日-2024年8月16日</t>
  </si>
  <si>
    <t>2024/6/21-2024/8/14</t>
  </si>
  <si>
    <t>陈桂倡</t>
  </si>
  <si>
    <t>350525********0515</t>
  </si>
  <si>
    <t>永春县一都双龙水电站</t>
  </si>
  <si>
    <t>2022年8月22日-2024年8月21日</t>
  </si>
  <si>
    <t>2024/6/21-2024/8/16</t>
  </si>
  <si>
    <t>黄治扬</t>
  </si>
  <si>
    <t>350525********0537</t>
  </si>
  <si>
    <t>永春县一都治扬农机专业合作社</t>
  </si>
  <si>
    <t>2022年8月18日-2024年8月17日</t>
  </si>
  <si>
    <t>2024/6/21-2024/8/7</t>
  </si>
  <si>
    <t>陈开育</t>
  </si>
  <si>
    <t>350525********0511</t>
  </si>
  <si>
    <t>永春县一都镇惠民电器店</t>
  </si>
  <si>
    <t>2022年9月2日-2024年9月1日</t>
  </si>
  <si>
    <t>2024/6/21-2024/8/25</t>
  </si>
  <si>
    <t>李丽梅</t>
  </si>
  <si>
    <t>350525********0526</t>
  </si>
  <si>
    <t>永春县一都十里桃花饮品店</t>
  </si>
  <si>
    <t>2022年8月31日-2024年8月30日</t>
  </si>
  <si>
    <t>2024/6/21-2024/8/22</t>
  </si>
  <si>
    <t>郑金喜</t>
  </si>
  <si>
    <t>350525********0514</t>
  </si>
  <si>
    <t>永春县伊都镇长森建材场</t>
  </si>
  <si>
    <t>2022年10月19日-2024年10月18日</t>
  </si>
  <si>
    <t>2024/6/21-2024/9/26</t>
  </si>
  <si>
    <t>李永强</t>
  </si>
  <si>
    <t>350525********6810</t>
  </si>
  <si>
    <t>永春县下洋李永强餐厅</t>
  </si>
  <si>
    <t>2024/6/21-2024/8/31</t>
  </si>
  <si>
    <t>康金印</t>
  </si>
  <si>
    <t>350525********1334</t>
  </si>
  <si>
    <t>永春恒鑫竹业有限公司</t>
  </si>
  <si>
    <t>2024/6/21-2024/8/28</t>
  </si>
  <si>
    <t>叶国丽</t>
  </si>
  <si>
    <t>350525********3535</t>
  </si>
  <si>
    <t>永春县达埔金源纸制品加工厂</t>
  </si>
  <si>
    <t>2022年8月11日-2024年8月10日</t>
  </si>
  <si>
    <t>2024/6/21-2024/7/27</t>
  </si>
  <si>
    <t>许清烟</t>
  </si>
  <si>
    <t>350525********4015</t>
  </si>
  <si>
    <t>永春县许氏水果商行</t>
  </si>
  <si>
    <t>2022年8月10日-2024年8月9日</t>
  </si>
  <si>
    <t>2024/6/21-2024/8/5</t>
  </si>
  <si>
    <t>叶庆峰</t>
  </si>
  <si>
    <t>350525********3519</t>
  </si>
  <si>
    <t>永春县城关贝佳人内衣店</t>
  </si>
  <si>
    <t xml:space="preserve">2022年8月23日-2024年8月22日 </t>
  </si>
  <si>
    <t>2024/6/21-2024/8/6</t>
  </si>
  <si>
    <t>林志伟</t>
  </si>
  <si>
    <t>350525********3013</t>
  </si>
  <si>
    <t>永春县五里街镇八方茶庄</t>
  </si>
  <si>
    <t xml:space="preserve">2022年8月19日-2024年8月18日 </t>
  </si>
  <si>
    <t>2024/6/21-2024/8/17</t>
  </si>
  <si>
    <t>2024/6/21-2024/8/12</t>
  </si>
  <si>
    <t>2024/6/21-2024/8/15</t>
  </si>
  <si>
    <t>2024/6/21-2024/8/13</t>
  </si>
  <si>
    <t>陈木桂</t>
  </si>
  <si>
    <t>350525********561X</t>
  </si>
  <si>
    <t>永春县小宗食杂店</t>
  </si>
  <si>
    <t>2022年8月30日-2024年8月29日</t>
  </si>
  <si>
    <t>2024/6/21-2024/8/23</t>
  </si>
  <si>
    <t>2024/6/21-2024/8/24</t>
  </si>
  <si>
    <t>2024/6/21-2024/8/21</t>
  </si>
  <si>
    <t>郑锦扬</t>
  </si>
  <si>
    <t>350525********6233</t>
  </si>
  <si>
    <t>永春县湖洋福珍饭店</t>
  </si>
  <si>
    <t>2022年8月8日-2024年8月7日</t>
  </si>
  <si>
    <t>2024/6/21-2024/7/31</t>
  </si>
  <si>
    <t>刘贵宾</t>
  </si>
  <si>
    <t>350525********6219</t>
  </si>
  <si>
    <t>永春县湖洋镇贵宾便利店</t>
  </si>
  <si>
    <t>2022年8月9日-2024年8月8日</t>
  </si>
  <si>
    <t>2024/6/21-2024/7/8</t>
  </si>
  <si>
    <t>刘金海</t>
  </si>
  <si>
    <t xml:space="preserve">350525********621X </t>
  </si>
  <si>
    <t>永春县湖洋镇福加家庭农场</t>
  </si>
  <si>
    <t>2022年8月16日-2024年8月15日</t>
  </si>
  <si>
    <t>2024/6/21-2024/7/11</t>
  </si>
  <si>
    <t>2024/7/11-2024/8/14</t>
  </si>
  <si>
    <t>黄玉丝</t>
  </si>
  <si>
    <t>350525********6622</t>
  </si>
  <si>
    <t>永春县玉丝小吃店</t>
  </si>
  <si>
    <t>2022年11月2日-2024年11月1日</t>
  </si>
  <si>
    <t>2024/6/21-2024/7/18</t>
  </si>
  <si>
    <t>2024/6/21-2024/9/21</t>
  </si>
  <si>
    <t>陈伟强</t>
  </si>
  <si>
    <t>350525********5311</t>
  </si>
  <si>
    <t>永春县东关陈伟强食杂店</t>
  </si>
  <si>
    <t>2022年9月7日-2024年9月6日</t>
  </si>
  <si>
    <t>2024/6/30-2024/7/1</t>
  </si>
  <si>
    <t>李永泉</t>
  </si>
  <si>
    <t>350525********5318</t>
  </si>
  <si>
    <t>永春县东关永泉日用品店</t>
  </si>
  <si>
    <t>2022年8月24日-2024年8月23日</t>
  </si>
  <si>
    <t>2024/5/14-2024/8/23</t>
  </si>
  <si>
    <t>康淑琼</t>
  </si>
  <si>
    <t>350525********1025</t>
  </si>
  <si>
    <t>永春县下洋康淑琼饭店</t>
  </si>
  <si>
    <t>2023年7月4日-2025年7月3日</t>
  </si>
  <si>
    <t>2024/6/21-2024/7/4</t>
  </si>
  <si>
    <t>郑文明</t>
  </si>
  <si>
    <t>350525********6239</t>
  </si>
  <si>
    <t>永春县湖洋文明粮油杂货店</t>
  </si>
  <si>
    <t>2024/6/21-2024/7/1</t>
  </si>
  <si>
    <t>2024/7/8-2024/9/21</t>
  </si>
  <si>
    <t>黄泽国</t>
  </si>
  <si>
    <t>350525********6238</t>
  </si>
  <si>
    <t>永春县湖洋镇鑫顺达汽车维修店</t>
  </si>
  <si>
    <t>2024/8/27-2024/9/21</t>
  </si>
  <si>
    <t>吴永坤</t>
  </si>
  <si>
    <t xml:space="preserve">350525********561X </t>
  </si>
  <si>
    <t>永春县坚永酒业商行</t>
  </si>
  <si>
    <t>2023年7月5日-2025年7月4日</t>
  </si>
  <si>
    <t>2024/6/21-2024/7/2</t>
  </si>
  <si>
    <t>郑友水</t>
  </si>
  <si>
    <t>350525********6215</t>
  </si>
  <si>
    <t>永春县友水超市</t>
  </si>
  <si>
    <t>2023年7月6日-2025年7月5日</t>
  </si>
  <si>
    <t>黄聪杰</t>
  </si>
  <si>
    <t>350583********3136</t>
  </si>
  <si>
    <t>泉州自由国度科技有限公司</t>
  </si>
  <si>
    <t>2023年7月14日-2025年7月13日</t>
  </si>
  <si>
    <t>2024/6/21-2024/7/24</t>
  </si>
  <si>
    <t>2024/7/26-2024/9/21</t>
  </si>
  <si>
    <t>王传佳</t>
  </si>
  <si>
    <t>永春县蓬壶镇东星村传佳日杂店</t>
  </si>
  <si>
    <t>2023年7月12日-2025年7月11日</t>
  </si>
  <si>
    <t>2024/7/24-2024/9/21</t>
  </si>
  <si>
    <t>康志远</t>
  </si>
  <si>
    <t>350525********1631</t>
  </si>
  <si>
    <t>永春县玉斗志远食杂店</t>
  </si>
  <si>
    <t>2023年7月31日-2025年7月30日</t>
  </si>
  <si>
    <t>2024/6/21-2024/8/2</t>
  </si>
  <si>
    <t>郑招勇</t>
  </si>
  <si>
    <t>350525********6213</t>
  </si>
  <si>
    <t>永春县招勇茶叶店</t>
  </si>
  <si>
    <t>2023年7月28日-2025年7月27日</t>
  </si>
  <si>
    <t>2024/8/14-2024/9/21</t>
  </si>
  <si>
    <t>林雅丽</t>
  </si>
  <si>
    <t>350525********452X</t>
  </si>
  <si>
    <t>永春县久号贸易商行</t>
  </si>
  <si>
    <t>2023年7月30日-2025年7月29日</t>
  </si>
  <si>
    <t>2024/6/21-2024/7/26</t>
  </si>
  <si>
    <t>2024/7/29-2024/9/21</t>
  </si>
  <si>
    <t>苏松林</t>
  </si>
  <si>
    <t>350525********3058</t>
  </si>
  <si>
    <t>芯旺（泉州）科技有限公司</t>
  </si>
  <si>
    <t>2024/6/21-2024/8/10</t>
  </si>
  <si>
    <t>陈辉东</t>
  </si>
  <si>
    <t>350525********4516</t>
  </si>
  <si>
    <t>永春县峰度建材商行</t>
  </si>
  <si>
    <t>2024/6/21-2024/9/15</t>
  </si>
  <si>
    <t>吴月清</t>
  </si>
  <si>
    <t>350525********192X</t>
  </si>
  <si>
    <t>永春县青青美容美甲店</t>
  </si>
  <si>
    <t>2024/6/21-2024/7/7</t>
  </si>
  <si>
    <t>陈志宏</t>
  </si>
  <si>
    <t>350525********5336</t>
  </si>
  <si>
    <t>永春县东平镇志宏建材行</t>
  </si>
  <si>
    <t>2023年8月4日-2025年8月3日</t>
  </si>
  <si>
    <t>2024/8/13-2024/9/21</t>
  </si>
  <si>
    <t>陈炳忠</t>
  </si>
  <si>
    <t>永春县煜坤瓷器店</t>
  </si>
  <si>
    <t>2024/6/21-2024/8/9</t>
  </si>
  <si>
    <t>林小春</t>
  </si>
  <si>
    <t>350525********0844</t>
  </si>
  <si>
    <t>永春县满上餐饮店</t>
  </si>
  <si>
    <t>2023年8月24日-2025年8月23日</t>
  </si>
  <si>
    <t>陈水金</t>
  </si>
  <si>
    <t>350525********2219</t>
  </si>
  <si>
    <t>永春县五里街陈水金酒商行</t>
  </si>
  <si>
    <t>2023年8月30日-2025年8月29日</t>
  </si>
  <si>
    <t>2024/6/21-2024/9/13</t>
  </si>
  <si>
    <t>总合计</t>
  </si>
  <si>
    <t>********</t>
  </si>
  <si>
    <t xml:space="preserve">350525********3019 	</t>
    <phoneticPr fontId="3" type="noConversion"/>
  </si>
  <si>
    <t>2024年1月15日-2026年1月15日</t>
    <phoneticPr fontId="3" type="noConversion"/>
  </si>
  <si>
    <t>2024年1月16日-2026年1月15日</t>
    <phoneticPr fontId="3" type="noConversion"/>
  </si>
  <si>
    <t>2024年1月10日-2026年1月7日</t>
    <phoneticPr fontId="3" type="noConversion"/>
  </si>
  <si>
    <t>2024年2月6日-2026年2月5日</t>
    <phoneticPr fontId="3" type="noConversion"/>
  </si>
  <si>
    <t>2024年1月9日-2026年1月8日</t>
    <phoneticPr fontId="3" type="noConversion"/>
  </si>
  <si>
    <t xml:space="preserve">                                                                          时间：2024年 12 月 17 日</t>
    <phoneticPr fontId="3" type="noConversion"/>
  </si>
  <si>
    <t>2024年1月4日-2026年1月3日</t>
    <phoneticPr fontId="3" type="noConversion"/>
  </si>
  <si>
    <t>2024年2月7日-2026年2月6日</t>
    <phoneticPr fontId="3" type="noConversion"/>
  </si>
  <si>
    <t>2022年11月3日-2024年11月2日</t>
    <phoneticPr fontId="3" type="noConversion"/>
  </si>
</sst>
</file>

<file path=xl/styles.xml><?xml version="1.0" encoding="utf-8"?>
<styleSheet xmlns="http://schemas.openxmlformats.org/spreadsheetml/2006/main">
  <numFmts count="4">
    <numFmt numFmtId="176" formatCode="yyyy&quot;年&quot;m&quot;月&quot;d&quot;日&quot;;@"/>
    <numFmt numFmtId="177" formatCode="yyyy/m/d;@"/>
    <numFmt numFmtId="178" formatCode="0.00_);[Red]\(0.00\)"/>
    <numFmt numFmtId="179" formatCode="0.00_ "/>
  </numFmts>
  <fonts count="12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b/>
      <sz val="16"/>
      <name val="宋体"/>
      <charset val="134"/>
    </font>
    <font>
      <sz val="9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8"/>
      <name val="宋体"/>
      <family val="3"/>
      <charset val="134"/>
    </font>
    <font>
      <b/>
      <sz val="8"/>
      <name val="宋体"/>
      <family val="3"/>
      <charset val="134"/>
      <scheme val="minor"/>
    </font>
    <font>
      <b/>
      <sz val="8"/>
      <name val="宋体"/>
      <family val="3"/>
      <charset val="134"/>
    </font>
    <font>
      <sz val="8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9" fontId="6" fillId="0" borderId="2" xfId="0" applyNumberFormat="1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/>
    </xf>
    <xf numFmtId="178" fontId="8" fillId="0" borderId="2" xfId="0" applyNumberFormat="1" applyFont="1" applyFill="1" applyBorder="1" applyAlignment="1">
      <alignment horizontal="center" vertical="center"/>
    </xf>
    <xf numFmtId="178" fontId="6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6"/>
  <sheetViews>
    <sheetView tabSelected="1" topLeftCell="A67" workbookViewId="0">
      <selection activeCell="H21" sqref="H21"/>
    </sheetView>
  </sheetViews>
  <sheetFormatPr defaultColWidth="7.21875" defaultRowHeight="34.950000000000003" customHeight="1"/>
  <cols>
    <col min="4" max="4" width="8.33203125" style="1" customWidth="1"/>
    <col min="5" max="5" width="11.77734375" customWidth="1"/>
    <col min="8" max="8" width="11.77734375" customWidth="1"/>
    <col min="9" max="9" width="9.6640625" customWidth="1"/>
    <col min="13" max="13" width="9.44140625" customWidth="1"/>
    <col min="14" max="14" width="8.77734375" customWidth="1"/>
    <col min="15" max="15" width="8.88671875" customWidth="1"/>
    <col min="16" max="16" width="8.6640625" customWidth="1"/>
  </cols>
  <sheetData>
    <row r="1" spans="1:16" ht="34.950000000000003" customHeight="1">
      <c r="A1" s="6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ht="34.950000000000003" customHeight="1">
      <c r="A2" s="8" t="s">
        <v>237</v>
      </c>
      <c r="B2" s="8"/>
      <c r="C2" s="8"/>
      <c r="D2" s="9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6" ht="34.950000000000003" customHeight="1">
      <c r="A3" s="2" t="s">
        <v>1</v>
      </c>
      <c r="B3" s="3" t="s">
        <v>2</v>
      </c>
      <c r="C3" s="2" t="s">
        <v>3</v>
      </c>
      <c r="D3" s="4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5" t="s">
        <v>13</v>
      </c>
      <c r="N3" s="5" t="s">
        <v>14</v>
      </c>
      <c r="O3" s="5" t="s">
        <v>15</v>
      </c>
      <c r="P3" s="5" t="s">
        <v>16</v>
      </c>
    </row>
    <row r="4" spans="1:16" ht="34.950000000000003" customHeight="1">
      <c r="A4" s="10">
        <v>1</v>
      </c>
      <c r="B4" s="11" t="s">
        <v>17</v>
      </c>
      <c r="C4" s="10" t="s">
        <v>18</v>
      </c>
      <c r="D4" s="12" t="s">
        <v>19</v>
      </c>
      <c r="E4" s="13" t="s">
        <v>20</v>
      </c>
      <c r="F4" s="13" t="s">
        <v>21</v>
      </c>
      <c r="G4" s="10">
        <v>10</v>
      </c>
      <c r="H4" s="14" t="s">
        <v>238</v>
      </c>
      <c r="I4" s="13" t="s">
        <v>22</v>
      </c>
      <c r="J4" s="13">
        <v>92</v>
      </c>
      <c r="K4" s="15">
        <v>3.45</v>
      </c>
      <c r="L4" s="15">
        <v>3.95</v>
      </c>
      <c r="M4" s="16">
        <v>1009.45</v>
      </c>
      <c r="N4" s="16">
        <v>504.73</v>
      </c>
      <c r="O4" s="17">
        <f t="shared" ref="O4:O11" si="0">ROUND(N4*0.6,2)</f>
        <v>302.83999999999997</v>
      </c>
      <c r="P4" s="18">
        <f t="shared" ref="P4:P67" si="1">N4-O4</f>
        <v>201.89</v>
      </c>
    </row>
    <row r="5" spans="1:16" ht="34.950000000000003" customHeight="1">
      <c r="A5" s="10">
        <v>2</v>
      </c>
      <c r="B5" s="11"/>
      <c r="C5" s="10" t="s">
        <v>23</v>
      </c>
      <c r="D5" s="12" t="s">
        <v>24</v>
      </c>
      <c r="E5" s="13" t="s">
        <v>25</v>
      </c>
      <c r="F5" s="13" t="s">
        <v>21</v>
      </c>
      <c r="G5" s="10">
        <v>20</v>
      </c>
      <c r="H5" s="14" t="s">
        <v>236</v>
      </c>
      <c r="I5" s="13" t="s">
        <v>22</v>
      </c>
      <c r="J5" s="13">
        <v>92</v>
      </c>
      <c r="K5" s="15">
        <v>3.45</v>
      </c>
      <c r="L5" s="15">
        <v>3.95</v>
      </c>
      <c r="M5" s="16">
        <v>2018.89</v>
      </c>
      <c r="N5" s="16">
        <v>1009.45</v>
      </c>
      <c r="O5" s="17">
        <f t="shared" si="0"/>
        <v>605.66999999999996</v>
      </c>
      <c r="P5" s="18">
        <f t="shared" si="1"/>
        <v>403.78</v>
      </c>
    </row>
    <row r="6" spans="1:16" ht="34.950000000000003" customHeight="1">
      <c r="A6" s="10">
        <v>3</v>
      </c>
      <c r="B6" s="11"/>
      <c r="C6" s="10" t="s">
        <v>26</v>
      </c>
      <c r="D6" s="12" t="s">
        <v>27</v>
      </c>
      <c r="E6" s="13" t="s">
        <v>28</v>
      </c>
      <c r="F6" s="13" t="s">
        <v>21</v>
      </c>
      <c r="G6" s="10">
        <v>20</v>
      </c>
      <c r="H6" s="14" t="s">
        <v>232</v>
      </c>
      <c r="I6" s="13" t="s">
        <v>22</v>
      </c>
      <c r="J6" s="13">
        <v>92</v>
      </c>
      <c r="K6" s="15">
        <v>3.45</v>
      </c>
      <c r="L6" s="15">
        <v>3.95</v>
      </c>
      <c r="M6" s="16">
        <v>2018.89</v>
      </c>
      <c r="N6" s="16">
        <v>1009.45</v>
      </c>
      <c r="O6" s="17">
        <f t="shared" si="0"/>
        <v>605.66999999999996</v>
      </c>
      <c r="P6" s="18">
        <f t="shared" si="1"/>
        <v>403.78</v>
      </c>
    </row>
    <row r="7" spans="1:16" ht="34.950000000000003" customHeight="1">
      <c r="A7" s="10">
        <v>4</v>
      </c>
      <c r="B7" s="11"/>
      <c r="C7" s="10" t="s">
        <v>29</v>
      </c>
      <c r="D7" s="12" t="s">
        <v>30</v>
      </c>
      <c r="E7" s="13" t="s">
        <v>31</v>
      </c>
      <c r="F7" s="13" t="s">
        <v>21</v>
      </c>
      <c r="G7" s="10">
        <v>20</v>
      </c>
      <c r="H7" s="14" t="s">
        <v>233</v>
      </c>
      <c r="I7" s="13" t="s">
        <v>22</v>
      </c>
      <c r="J7" s="13">
        <v>92</v>
      </c>
      <c r="K7" s="15">
        <v>3.45</v>
      </c>
      <c r="L7" s="15">
        <v>3.95</v>
      </c>
      <c r="M7" s="16">
        <v>2018.89</v>
      </c>
      <c r="N7" s="16">
        <v>1009.45</v>
      </c>
      <c r="O7" s="17">
        <f t="shared" si="0"/>
        <v>605.66999999999996</v>
      </c>
      <c r="P7" s="18">
        <f t="shared" si="1"/>
        <v>403.78</v>
      </c>
    </row>
    <row r="8" spans="1:16" ht="34.950000000000003" customHeight="1">
      <c r="A8" s="10">
        <v>5</v>
      </c>
      <c r="B8" s="11"/>
      <c r="C8" s="10" t="s">
        <v>32</v>
      </c>
      <c r="D8" s="12" t="s">
        <v>33</v>
      </c>
      <c r="E8" s="13" t="s">
        <v>34</v>
      </c>
      <c r="F8" s="13" t="s">
        <v>21</v>
      </c>
      <c r="G8" s="10">
        <v>20</v>
      </c>
      <c r="H8" s="14" t="s">
        <v>234</v>
      </c>
      <c r="I8" s="13" t="s">
        <v>22</v>
      </c>
      <c r="J8" s="13">
        <v>92</v>
      </c>
      <c r="K8" s="15">
        <v>3.45</v>
      </c>
      <c r="L8" s="15">
        <v>3.95</v>
      </c>
      <c r="M8" s="16">
        <v>2018.89</v>
      </c>
      <c r="N8" s="16">
        <v>1009.45</v>
      </c>
      <c r="O8" s="17">
        <f t="shared" si="0"/>
        <v>605.66999999999996</v>
      </c>
      <c r="P8" s="18">
        <f t="shared" si="1"/>
        <v>403.78</v>
      </c>
    </row>
    <row r="9" spans="1:16" ht="34.950000000000003" customHeight="1">
      <c r="A9" s="10">
        <v>6</v>
      </c>
      <c r="B9" s="11"/>
      <c r="C9" s="10" t="s">
        <v>35</v>
      </c>
      <c r="D9" s="12" t="s">
        <v>36</v>
      </c>
      <c r="E9" s="13" t="s">
        <v>37</v>
      </c>
      <c r="F9" s="13" t="s">
        <v>21</v>
      </c>
      <c r="G9" s="10">
        <v>20</v>
      </c>
      <c r="H9" s="14" t="s">
        <v>235</v>
      </c>
      <c r="I9" s="13" t="s">
        <v>22</v>
      </c>
      <c r="J9" s="13">
        <v>92</v>
      </c>
      <c r="K9" s="15">
        <v>3.45</v>
      </c>
      <c r="L9" s="15">
        <v>3.95</v>
      </c>
      <c r="M9" s="16">
        <v>2018.89</v>
      </c>
      <c r="N9" s="16">
        <v>1009.45</v>
      </c>
      <c r="O9" s="17">
        <f t="shared" si="0"/>
        <v>605.66999999999996</v>
      </c>
      <c r="P9" s="18">
        <f t="shared" si="1"/>
        <v>403.78</v>
      </c>
    </row>
    <row r="10" spans="1:16" ht="34.950000000000003" customHeight="1">
      <c r="A10" s="10">
        <v>7</v>
      </c>
      <c r="B10" s="11"/>
      <c r="C10" s="10" t="s">
        <v>38</v>
      </c>
      <c r="D10" s="12" t="s">
        <v>19</v>
      </c>
      <c r="E10" s="13" t="s">
        <v>39</v>
      </c>
      <c r="F10" s="13" t="s">
        <v>21</v>
      </c>
      <c r="G10" s="10">
        <v>10</v>
      </c>
      <c r="H10" s="14" t="s">
        <v>239</v>
      </c>
      <c r="I10" s="13" t="s">
        <v>22</v>
      </c>
      <c r="J10" s="13">
        <v>92</v>
      </c>
      <c r="K10" s="15">
        <v>3.45</v>
      </c>
      <c r="L10" s="15">
        <v>3.95</v>
      </c>
      <c r="M10" s="19">
        <v>1009.45</v>
      </c>
      <c r="N10" s="16">
        <v>504.73</v>
      </c>
      <c r="O10" s="17">
        <f t="shared" si="0"/>
        <v>302.83999999999997</v>
      </c>
      <c r="P10" s="18">
        <f t="shared" si="1"/>
        <v>201.89</v>
      </c>
    </row>
    <row r="11" spans="1:16" ht="34.950000000000003" customHeight="1">
      <c r="A11" s="10">
        <v>8</v>
      </c>
      <c r="B11" s="11"/>
      <c r="C11" s="10" t="s">
        <v>40</v>
      </c>
      <c r="D11" s="12" t="s">
        <v>231</v>
      </c>
      <c r="E11" s="13" t="s">
        <v>42</v>
      </c>
      <c r="F11" s="13" t="s">
        <v>43</v>
      </c>
      <c r="G11" s="10">
        <v>20</v>
      </c>
      <c r="H11" s="14" t="s">
        <v>239</v>
      </c>
      <c r="I11" s="13" t="s">
        <v>22</v>
      </c>
      <c r="J11" s="13">
        <v>92</v>
      </c>
      <c r="K11" s="15">
        <v>3.45</v>
      </c>
      <c r="L11" s="15">
        <v>3.95</v>
      </c>
      <c r="M11" s="16">
        <v>2018.89</v>
      </c>
      <c r="N11" s="16">
        <v>1009.45</v>
      </c>
      <c r="O11" s="17">
        <f t="shared" si="0"/>
        <v>605.66999999999996</v>
      </c>
      <c r="P11" s="18">
        <f t="shared" si="1"/>
        <v>403.78</v>
      </c>
    </row>
    <row r="12" spans="1:16" ht="34.950000000000003" customHeight="1">
      <c r="A12" s="21" t="s">
        <v>44</v>
      </c>
      <c r="B12" s="22"/>
      <c r="C12" s="21"/>
      <c r="D12" s="12"/>
      <c r="E12" s="23"/>
      <c r="F12" s="23"/>
      <c r="G12" s="21">
        <f>SUM(G4:G11)</f>
        <v>140</v>
      </c>
      <c r="H12" s="24"/>
      <c r="I12" s="23"/>
      <c r="J12" s="21"/>
      <c r="K12" s="21"/>
      <c r="L12" s="21"/>
      <c r="M12" s="25">
        <v>14132.24</v>
      </c>
      <c r="N12" s="25">
        <v>7066.16</v>
      </c>
      <c r="O12" s="25">
        <f>SUM(O4:O11)</f>
        <v>4239.7</v>
      </c>
      <c r="P12" s="26">
        <f t="shared" si="1"/>
        <v>2826.46</v>
      </c>
    </row>
    <row r="13" spans="1:16" ht="34.950000000000003" customHeight="1">
      <c r="A13" s="10">
        <v>1</v>
      </c>
      <c r="B13" s="20" t="s">
        <v>45</v>
      </c>
      <c r="C13" s="10" t="s">
        <v>46</v>
      </c>
      <c r="D13" s="12" t="s">
        <v>47</v>
      </c>
      <c r="E13" s="13" t="s">
        <v>48</v>
      </c>
      <c r="F13" s="13" t="s">
        <v>49</v>
      </c>
      <c r="G13" s="13">
        <v>20</v>
      </c>
      <c r="H13" s="14" t="s">
        <v>240</v>
      </c>
      <c r="I13" s="13" t="s">
        <v>22</v>
      </c>
      <c r="J13" s="13">
        <v>92</v>
      </c>
      <c r="K13" s="13">
        <v>4.3</v>
      </c>
      <c r="L13" s="13">
        <v>4.8</v>
      </c>
      <c r="M13" s="16">
        <v>2453.33</v>
      </c>
      <c r="N13" s="16">
        <v>1022.22</v>
      </c>
      <c r="O13" s="16">
        <v>613.33000000000004</v>
      </c>
      <c r="P13" s="18">
        <f t="shared" si="1"/>
        <v>408.89</v>
      </c>
    </row>
    <row r="14" spans="1:16" ht="34.950000000000003" customHeight="1">
      <c r="A14" s="21" t="s">
        <v>44</v>
      </c>
      <c r="B14" s="21"/>
      <c r="C14" s="21"/>
      <c r="D14" s="12"/>
      <c r="E14" s="23"/>
      <c r="F14" s="23"/>
      <c r="G14" s="21"/>
      <c r="H14" s="23"/>
      <c r="I14" s="23"/>
      <c r="J14" s="21"/>
      <c r="K14" s="21"/>
      <c r="L14" s="21"/>
      <c r="M14" s="25">
        <f t="shared" ref="M14:O14" si="2">M13</f>
        <v>2453.33</v>
      </c>
      <c r="N14" s="25">
        <f t="shared" si="2"/>
        <v>1022.22</v>
      </c>
      <c r="O14" s="25">
        <f t="shared" si="2"/>
        <v>613.33000000000004</v>
      </c>
      <c r="P14" s="26">
        <f t="shared" si="1"/>
        <v>408.89</v>
      </c>
    </row>
    <row r="15" spans="1:16" ht="34.950000000000003" customHeight="1">
      <c r="A15" s="27">
        <v>1</v>
      </c>
      <c r="B15" s="28" t="s">
        <v>50</v>
      </c>
      <c r="C15" s="29" t="s">
        <v>51</v>
      </c>
      <c r="D15" s="12" t="s">
        <v>52</v>
      </c>
      <c r="E15" s="30" t="s">
        <v>53</v>
      </c>
      <c r="F15" s="30" t="s">
        <v>21</v>
      </c>
      <c r="G15" s="29">
        <v>10</v>
      </c>
      <c r="H15" s="30" t="s">
        <v>54</v>
      </c>
      <c r="I15" s="31" t="s">
        <v>55</v>
      </c>
      <c r="J15" s="27">
        <v>54</v>
      </c>
      <c r="K15" s="27">
        <v>3.55</v>
      </c>
      <c r="L15" s="27">
        <v>4.05</v>
      </c>
      <c r="M15" s="32">
        <v>607.5</v>
      </c>
      <c r="N15" s="18">
        <v>300</v>
      </c>
      <c r="O15" s="18">
        <v>180</v>
      </c>
      <c r="P15" s="18">
        <f t="shared" si="1"/>
        <v>120</v>
      </c>
    </row>
    <row r="16" spans="1:16" ht="34.950000000000003" customHeight="1">
      <c r="A16" s="27">
        <v>2</v>
      </c>
      <c r="B16" s="28"/>
      <c r="C16" s="29" t="s">
        <v>56</v>
      </c>
      <c r="D16" s="12" t="s">
        <v>57</v>
      </c>
      <c r="E16" s="30" t="s">
        <v>58</v>
      </c>
      <c r="F16" s="30" t="s">
        <v>21</v>
      </c>
      <c r="G16" s="29">
        <v>10</v>
      </c>
      <c r="H16" s="30" t="s">
        <v>59</v>
      </c>
      <c r="I16" s="31" t="s">
        <v>60</v>
      </c>
      <c r="J16" s="27">
        <v>56</v>
      </c>
      <c r="K16" s="27">
        <v>3.45</v>
      </c>
      <c r="L16" s="27">
        <v>3.95</v>
      </c>
      <c r="M16" s="32">
        <v>614.44000000000005</v>
      </c>
      <c r="N16" s="18">
        <v>311.11</v>
      </c>
      <c r="O16" s="18">
        <v>186.67</v>
      </c>
      <c r="P16" s="18">
        <f t="shared" si="1"/>
        <v>124.44</v>
      </c>
    </row>
    <row r="17" spans="1:16" ht="34.950000000000003" customHeight="1">
      <c r="A17" s="27">
        <v>3</v>
      </c>
      <c r="B17" s="28"/>
      <c r="C17" s="29" t="s">
        <v>61</v>
      </c>
      <c r="D17" s="12" t="s">
        <v>62</v>
      </c>
      <c r="E17" s="30" t="s">
        <v>63</v>
      </c>
      <c r="F17" s="30" t="s">
        <v>21</v>
      </c>
      <c r="G17" s="29">
        <v>1</v>
      </c>
      <c r="H17" s="30" t="s">
        <v>64</v>
      </c>
      <c r="I17" s="31" t="s">
        <v>65</v>
      </c>
      <c r="J17" s="27">
        <v>47</v>
      </c>
      <c r="K17" s="27">
        <v>3.55</v>
      </c>
      <c r="L17" s="27">
        <v>4.05</v>
      </c>
      <c r="M17" s="32">
        <v>52.88</v>
      </c>
      <c r="N17" s="18">
        <v>26.11</v>
      </c>
      <c r="O17" s="18">
        <v>15.67</v>
      </c>
      <c r="P17" s="18">
        <f t="shared" si="1"/>
        <v>10.44</v>
      </c>
    </row>
    <row r="18" spans="1:16" ht="34.950000000000003" customHeight="1">
      <c r="A18" s="27">
        <v>4</v>
      </c>
      <c r="B18" s="28"/>
      <c r="C18" s="29" t="s">
        <v>66</v>
      </c>
      <c r="D18" s="12" t="s">
        <v>67</v>
      </c>
      <c r="E18" s="30" t="s">
        <v>68</v>
      </c>
      <c r="F18" s="30" t="s">
        <v>21</v>
      </c>
      <c r="G18" s="29">
        <v>5</v>
      </c>
      <c r="H18" s="30" t="s">
        <v>69</v>
      </c>
      <c r="I18" s="31" t="s">
        <v>70</v>
      </c>
      <c r="J18" s="27">
        <v>65</v>
      </c>
      <c r="K18" s="27">
        <v>3.45</v>
      </c>
      <c r="L18" s="27">
        <v>3.95</v>
      </c>
      <c r="M18" s="32">
        <v>356.6</v>
      </c>
      <c r="N18" s="18">
        <v>180.56</v>
      </c>
      <c r="O18" s="18">
        <v>108.34</v>
      </c>
      <c r="P18" s="18">
        <f t="shared" si="1"/>
        <v>72.22</v>
      </c>
    </row>
    <row r="19" spans="1:16" ht="34.950000000000003" customHeight="1">
      <c r="A19" s="27">
        <v>5</v>
      </c>
      <c r="B19" s="28"/>
      <c r="C19" s="29" t="s">
        <v>66</v>
      </c>
      <c r="D19" s="12" t="s">
        <v>67</v>
      </c>
      <c r="E19" s="30" t="s">
        <v>68</v>
      </c>
      <c r="F19" s="30" t="s">
        <v>21</v>
      </c>
      <c r="G19" s="29">
        <v>5</v>
      </c>
      <c r="H19" s="30" t="s">
        <v>69</v>
      </c>
      <c r="I19" s="31" t="s">
        <v>70</v>
      </c>
      <c r="J19" s="27">
        <v>65</v>
      </c>
      <c r="K19" s="27">
        <v>3.45</v>
      </c>
      <c r="L19" s="27">
        <v>3.95</v>
      </c>
      <c r="M19" s="32">
        <v>356.6</v>
      </c>
      <c r="N19" s="18">
        <v>180.56</v>
      </c>
      <c r="O19" s="18">
        <v>108.34</v>
      </c>
      <c r="P19" s="18">
        <f t="shared" si="1"/>
        <v>72.22</v>
      </c>
    </row>
    <row r="20" spans="1:16" ht="34.950000000000003" customHeight="1">
      <c r="A20" s="27">
        <v>6</v>
      </c>
      <c r="B20" s="28"/>
      <c r="C20" s="29" t="s">
        <v>71</v>
      </c>
      <c r="D20" s="12" t="s">
        <v>72</v>
      </c>
      <c r="E20" s="30" t="s">
        <v>73</v>
      </c>
      <c r="F20" s="30" t="s">
        <v>21</v>
      </c>
      <c r="G20" s="29">
        <v>10</v>
      </c>
      <c r="H20" s="30" t="s">
        <v>74</v>
      </c>
      <c r="I20" s="31" t="s">
        <v>75</v>
      </c>
      <c r="J20" s="27">
        <v>62</v>
      </c>
      <c r="K20" s="27">
        <v>3.45</v>
      </c>
      <c r="L20" s="27">
        <v>3.95</v>
      </c>
      <c r="M20" s="32">
        <v>680.28</v>
      </c>
      <c r="N20" s="18">
        <v>344.44</v>
      </c>
      <c r="O20" s="18">
        <v>206.66</v>
      </c>
      <c r="P20" s="18">
        <f t="shared" si="1"/>
        <v>137.78</v>
      </c>
    </row>
    <row r="21" spans="1:16" ht="34.950000000000003" customHeight="1">
      <c r="A21" s="27">
        <v>7</v>
      </c>
      <c r="B21" s="28"/>
      <c r="C21" s="29" t="s">
        <v>76</v>
      </c>
      <c r="D21" s="12" t="s">
        <v>77</v>
      </c>
      <c r="E21" s="33" t="s">
        <v>78</v>
      </c>
      <c r="F21" s="33" t="s">
        <v>21</v>
      </c>
      <c r="G21" s="29">
        <v>10</v>
      </c>
      <c r="H21" s="30" t="s">
        <v>79</v>
      </c>
      <c r="I21" s="31" t="s">
        <v>80</v>
      </c>
      <c r="J21" s="27">
        <v>97</v>
      </c>
      <c r="K21" s="27">
        <v>3.45</v>
      </c>
      <c r="L21" s="27">
        <v>3.95</v>
      </c>
      <c r="M21" s="32">
        <v>1064.31</v>
      </c>
      <c r="N21" s="18">
        <v>538.89</v>
      </c>
      <c r="O21" s="18">
        <v>323.33</v>
      </c>
      <c r="P21" s="18">
        <f t="shared" si="1"/>
        <v>215.56</v>
      </c>
    </row>
    <row r="22" spans="1:16" ht="34.950000000000003" customHeight="1">
      <c r="A22" s="27">
        <v>8</v>
      </c>
      <c r="B22" s="28"/>
      <c r="C22" s="29" t="s">
        <v>81</v>
      </c>
      <c r="D22" s="12" t="s">
        <v>82</v>
      </c>
      <c r="E22" s="30" t="s">
        <v>83</v>
      </c>
      <c r="F22" s="30" t="s">
        <v>21</v>
      </c>
      <c r="G22" s="29">
        <v>2.5</v>
      </c>
      <c r="H22" s="30" t="s">
        <v>69</v>
      </c>
      <c r="I22" s="31" t="s">
        <v>84</v>
      </c>
      <c r="J22" s="27">
        <v>71</v>
      </c>
      <c r="K22" s="27">
        <v>3.45</v>
      </c>
      <c r="L22" s="27">
        <v>3.95</v>
      </c>
      <c r="M22" s="32">
        <v>194.76</v>
      </c>
      <c r="N22" s="18">
        <v>98.61</v>
      </c>
      <c r="O22" s="18">
        <v>59.17</v>
      </c>
      <c r="P22" s="18">
        <f t="shared" si="1"/>
        <v>39.44</v>
      </c>
    </row>
    <row r="23" spans="1:16" ht="34.950000000000003" customHeight="1">
      <c r="A23" s="27">
        <v>9</v>
      </c>
      <c r="B23" s="28"/>
      <c r="C23" s="29" t="s">
        <v>81</v>
      </c>
      <c r="D23" s="12" t="s">
        <v>82</v>
      </c>
      <c r="E23" s="30" t="s">
        <v>83</v>
      </c>
      <c r="F23" s="30" t="s">
        <v>21</v>
      </c>
      <c r="G23" s="29">
        <v>2.5</v>
      </c>
      <c r="H23" s="30" t="s">
        <v>69</v>
      </c>
      <c r="I23" s="31" t="s">
        <v>70</v>
      </c>
      <c r="J23" s="27">
        <v>65</v>
      </c>
      <c r="K23" s="27">
        <v>3.45</v>
      </c>
      <c r="L23" s="27">
        <v>3.95</v>
      </c>
      <c r="M23" s="32">
        <v>178.3</v>
      </c>
      <c r="N23" s="18">
        <v>90.28</v>
      </c>
      <c r="O23" s="18">
        <v>54.17</v>
      </c>
      <c r="P23" s="18">
        <f t="shared" si="1"/>
        <v>36.11</v>
      </c>
    </row>
    <row r="24" spans="1:16" ht="34.950000000000003" customHeight="1">
      <c r="A24" s="27">
        <v>10</v>
      </c>
      <c r="B24" s="28"/>
      <c r="C24" s="29" t="s">
        <v>81</v>
      </c>
      <c r="D24" s="12" t="s">
        <v>82</v>
      </c>
      <c r="E24" s="30" t="s">
        <v>83</v>
      </c>
      <c r="F24" s="30" t="s">
        <v>21</v>
      </c>
      <c r="G24" s="29">
        <v>2</v>
      </c>
      <c r="H24" s="30" t="s">
        <v>69</v>
      </c>
      <c r="I24" s="31" t="s">
        <v>70</v>
      </c>
      <c r="J24" s="27">
        <v>65</v>
      </c>
      <c r="K24" s="27">
        <v>3.45</v>
      </c>
      <c r="L24" s="27">
        <v>3.95</v>
      </c>
      <c r="M24" s="32">
        <v>142.63999999999999</v>
      </c>
      <c r="N24" s="18">
        <v>72.22</v>
      </c>
      <c r="O24" s="18">
        <v>43.33</v>
      </c>
      <c r="P24" s="18">
        <f t="shared" si="1"/>
        <v>28.89</v>
      </c>
    </row>
    <row r="25" spans="1:16" ht="34.950000000000003" customHeight="1">
      <c r="A25" s="27">
        <v>11</v>
      </c>
      <c r="B25" s="28"/>
      <c r="C25" s="29" t="s">
        <v>85</v>
      </c>
      <c r="D25" s="12" t="s">
        <v>86</v>
      </c>
      <c r="E25" s="30" t="s">
        <v>87</v>
      </c>
      <c r="F25" s="30" t="s">
        <v>21</v>
      </c>
      <c r="G25" s="29">
        <v>20</v>
      </c>
      <c r="H25" s="30" t="s">
        <v>69</v>
      </c>
      <c r="I25" s="31" t="s">
        <v>88</v>
      </c>
      <c r="J25" s="27">
        <v>68</v>
      </c>
      <c r="K25" s="27">
        <v>3.45</v>
      </c>
      <c r="L25" s="27">
        <v>3.95</v>
      </c>
      <c r="M25" s="32">
        <v>1492.22</v>
      </c>
      <c r="N25" s="18">
        <v>755.56</v>
      </c>
      <c r="O25" s="18">
        <v>453.34</v>
      </c>
      <c r="P25" s="18">
        <f t="shared" si="1"/>
        <v>302.22000000000003</v>
      </c>
    </row>
    <row r="26" spans="1:16" ht="34.950000000000003" customHeight="1">
      <c r="A26" s="27">
        <v>12</v>
      </c>
      <c r="B26" s="28"/>
      <c r="C26" s="29" t="s">
        <v>89</v>
      </c>
      <c r="D26" s="12" t="s">
        <v>90</v>
      </c>
      <c r="E26" s="30" t="s">
        <v>91</v>
      </c>
      <c r="F26" s="30" t="s">
        <v>21</v>
      </c>
      <c r="G26" s="29">
        <v>5</v>
      </c>
      <c r="H26" s="30" t="s">
        <v>92</v>
      </c>
      <c r="I26" s="31" t="s">
        <v>93</v>
      </c>
      <c r="J26" s="27">
        <v>36</v>
      </c>
      <c r="K26" s="27">
        <v>3.55</v>
      </c>
      <c r="L26" s="27">
        <v>4.05</v>
      </c>
      <c r="M26" s="32">
        <v>202.5</v>
      </c>
      <c r="N26" s="18">
        <v>100</v>
      </c>
      <c r="O26" s="18">
        <v>60</v>
      </c>
      <c r="P26" s="18">
        <f t="shared" si="1"/>
        <v>40</v>
      </c>
    </row>
    <row r="27" spans="1:16" ht="34.950000000000003" customHeight="1">
      <c r="A27" s="27">
        <v>13</v>
      </c>
      <c r="B27" s="28"/>
      <c r="C27" s="29" t="s">
        <v>89</v>
      </c>
      <c r="D27" s="12" t="s">
        <v>90</v>
      </c>
      <c r="E27" s="30" t="s">
        <v>91</v>
      </c>
      <c r="F27" s="30" t="s">
        <v>21</v>
      </c>
      <c r="G27" s="29">
        <v>5</v>
      </c>
      <c r="H27" s="30" t="s">
        <v>92</v>
      </c>
      <c r="I27" s="31" t="s">
        <v>93</v>
      </c>
      <c r="J27" s="27">
        <v>36</v>
      </c>
      <c r="K27" s="27">
        <v>3.55</v>
      </c>
      <c r="L27" s="27">
        <v>4.05</v>
      </c>
      <c r="M27" s="32">
        <v>202.5</v>
      </c>
      <c r="N27" s="18">
        <v>100</v>
      </c>
      <c r="O27" s="18">
        <v>60</v>
      </c>
      <c r="P27" s="18">
        <f t="shared" si="1"/>
        <v>40</v>
      </c>
    </row>
    <row r="28" spans="1:16" ht="34.950000000000003" customHeight="1">
      <c r="A28" s="27">
        <v>14</v>
      </c>
      <c r="B28" s="28"/>
      <c r="C28" s="29" t="s">
        <v>94</v>
      </c>
      <c r="D28" s="12" t="s">
        <v>95</v>
      </c>
      <c r="E28" s="30" t="s">
        <v>96</v>
      </c>
      <c r="F28" s="30" t="s">
        <v>21</v>
      </c>
      <c r="G28" s="29">
        <v>10</v>
      </c>
      <c r="H28" s="30" t="s">
        <v>97</v>
      </c>
      <c r="I28" s="31" t="s">
        <v>98</v>
      </c>
      <c r="J28" s="27">
        <v>45</v>
      </c>
      <c r="K28" s="27">
        <v>3.45</v>
      </c>
      <c r="L28" s="27">
        <v>3.95</v>
      </c>
      <c r="M28" s="32">
        <v>493.75</v>
      </c>
      <c r="N28" s="18">
        <v>250</v>
      </c>
      <c r="O28" s="18">
        <v>150</v>
      </c>
      <c r="P28" s="18">
        <f t="shared" si="1"/>
        <v>100</v>
      </c>
    </row>
    <row r="29" spans="1:16" ht="34.950000000000003" customHeight="1">
      <c r="A29" s="27">
        <v>15</v>
      </c>
      <c r="B29" s="28"/>
      <c r="C29" s="29" t="s">
        <v>99</v>
      </c>
      <c r="D29" s="12" t="s">
        <v>100</v>
      </c>
      <c r="E29" s="30" t="s">
        <v>101</v>
      </c>
      <c r="F29" s="30" t="s">
        <v>21</v>
      </c>
      <c r="G29" s="29">
        <v>10</v>
      </c>
      <c r="H29" s="30" t="s">
        <v>102</v>
      </c>
      <c r="I29" s="31" t="s">
        <v>103</v>
      </c>
      <c r="J29" s="27">
        <v>46</v>
      </c>
      <c r="K29" s="27">
        <v>3.45</v>
      </c>
      <c r="L29" s="27">
        <v>3.95</v>
      </c>
      <c r="M29" s="32">
        <v>504.72</v>
      </c>
      <c r="N29" s="18">
        <v>255.56</v>
      </c>
      <c r="O29" s="18">
        <v>153.34</v>
      </c>
      <c r="P29" s="18">
        <f t="shared" si="1"/>
        <v>102.22</v>
      </c>
    </row>
    <row r="30" spans="1:16" ht="34.950000000000003" customHeight="1">
      <c r="A30" s="27">
        <v>16</v>
      </c>
      <c r="B30" s="28"/>
      <c r="C30" s="29" t="s">
        <v>104</v>
      </c>
      <c r="D30" s="12" t="s">
        <v>105</v>
      </c>
      <c r="E30" s="30" t="s">
        <v>106</v>
      </c>
      <c r="F30" s="30" t="s">
        <v>21</v>
      </c>
      <c r="G30" s="29">
        <v>3</v>
      </c>
      <c r="H30" s="30" t="s">
        <v>107</v>
      </c>
      <c r="I30" s="31" t="s">
        <v>108</v>
      </c>
      <c r="J30" s="27">
        <v>57</v>
      </c>
      <c r="K30" s="27">
        <v>3.45</v>
      </c>
      <c r="L30" s="27">
        <v>3.95</v>
      </c>
      <c r="M30" s="32">
        <v>187.63</v>
      </c>
      <c r="N30" s="18">
        <v>95</v>
      </c>
      <c r="O30" s="18">
        <v>57</v>
      </c>
      <c r="P30" s="18">
        <f t="shared" si="1"/>
        <v>38</v>
      </c>
    </row>
    <row r="31" spans="1:16" ht="34.950000000000003" customHeight="1">
      <c r="A31" s="27">
        <v>17</v>
      </c>
      <c r="B31" s="28"/>
      <c r="C31" s="29" t="s">
        <v>104</v>
      </c>
      <c r="D31" s="12" t="s">
        <v>105</v>
      </c>
      <c r="E31" s="30" t="s">
        <v>106</v>
      </c>
      <c r="F31" s="30" t="s">
        <v>21</v>
      </c>
      <c r="G31" s="29">
        <v>2.9</v>
      </c>
      <c r="H31" s="30" t="s">
        <v>107</v>
      </c>
      <c r="I31" s="31" t="s">
        <v>108</v>
      </c>
      <c r="J31" s="27">
        <v>57</v>
      </c>
      <c r="K31" s="27">
        <v>3.45</v>
      </c>
      <c r="L31" s="27">
        <v>3.95</v>
      </c>
      <c r="M31" s="32">
        <v>181.37</v>
      </c>
      <c r="N31" s="18">
        <v>91.83</v>
      </c>
      <c r="O31" s="18">
        <v>55.1</v>
      </c>
      <c r="P31" s="18">
        <f t="shared" si="1"/>
        <v>36.729999999999997</v>
      </c>
    </row>
    <row r="32" spans="1:16" ht="34.950000000000003" customHeight="1">
      <c r="A32" s="27">
        <v>18</v>
      </c>
      <c r="B32" s="28"/>
      <c r="C32" s="29" t="s">
        <v>104</v>
      </c>
      <c r="D32" s="12" t="s">
        <v>105</v>
      </c>
      <c r="E32" s="30" t="s">
        <v>106</v>
      </c>
      <c r="F32" s="30" t="s">
        <v>21</v>
      </c>
      <c r="G32" s="29">
        <v>0.1</v>
      </c>
      <c r="H32" s="30" t="s">
        <v>107</v>
      </c>
      <c r="I32" s="31" t="s">
        <v>109</v>
      </c>
      <c r="J32" s="27">
        <v>52</v>
      </c>
      <c r="K32" s="27">
        <v>3.45</v>
      </c>
      <c r="L32" s="27">
        <v>3.95</v>
      </c>
      <c r="M32" s="32">
        <v>5.71</v>
      </c>
      <c r="N32" s="18">
        <v>2.89</v>
      </c>
      <c r="O32" s="18">
        <v>1.73</v>
      </c>
      <c r="P32" s="18">
        <f t="shared" si="1"/>
        <v>1.1599999999999999</v>
      </c>
    </row>
    <row r="33" spans="1:16" ht="34.950000000000003" customHeight="1">
      <c r="A33" s="27">
        <v>19</v>
      </c>
      <c r="B33" s="28"/>
      <c r="C33" s="29" t="s">
        <v>104</v>
      </c>
      <c r="D33" s="12" t="s">
        <v>105</v>
      </c>
      <c r="E33" s="30" t="s">
        <v>106</v>
      </c>
      <c r="F33" s="30" t="s">
        <v>21</v>
      </c>
      <c r="G33" s="29">
        <v>0.1</v>
      </c>
      <c r="H33" s="30" t="s">
        <v>107</v>
      </c>
      <c r="I33" s="31" t="s">
        <v>110</v>
      </c>
      <c r="J33" s="27">
        <v>55</v>
      </c>
      <c r="K33" s="27">
        <v>3.45</v>
      </c>
      <c r="L33" s="27">
        <v>3.95</v>
      </c>
      <c r="M33" s="32">
        <v>6.03</v>
      </c>
      <c r="N33" s="18">
        <v>3.06</v>
      </c>
      <c r="O33" s="18">
        <v>1.84</v>
      </c>
      <c r="P33" s="18">
        <f t="shared" si="1"/>
        <v>1.22</v>
      </c>
    </row>
    <row r="34" spans="1:16" ht="34.950000000000003" customHeight="1">
      <c r="A34" s="27">
        <v>20</v>
      </c>
      <c r="B34" s="28"/>
      <c r="C34" s="29" t="s">
        <v>104</v>
      </c>
      <c r="D34" s="12" t="s">
        <v>105</v>
      </c>
      <c r="E34" s="30" t="s">
        <v>106</v>
      </c>
      <c r="F34" s="30" t="s">
        <v>21</v>
      </c>
      <c r="G34" s="29">
        <v>0.15</v>
      </c>
      <c r="H34" s="30" t="s">
        <v>107</v>
      </c>
      <c r="I34" s="31" t="s">
        <v>111</v>
      </c>
      <c r="J34" s="27">
        <v>53</v>
      </c>
      <c r="K34" s="27">
        <v>3.45</v>
      </c>
      <c r="L34" s="27">
        <v>3.95</v>
      </c>
      <c r="M34" s="32">
        <v>8.7200000000000006</v>
      </c>
      <c r="N34" s="18">
        <v>4.42</v>
      </c>
      <c r="O34" s="18">
        <v>2.65</v>
      </c>
      <c r="P34" s="18">
        <f t="shared" si="1"/>
        <v>1.77</v>
      </c>
    </row>
    <row r="35" spans="1:16" ht="34.950000000000003" customHeight="1">
      <c r="A35" s="27">
        <v>21</v>
      </c>
      <c r="B35" s="28"/>
      <c r="C35" s="29" t="s">
        <v>104</v>
      </c>
      <c r="D35" s="12" t="s">
        <v>105</v>
      </c>
      <c r="E35" s="30" t="s">
        <v>106</v>
      </c>
      <c r="F35" s="30" t="s">
        <v>21</v>
      </c>
      <c r="G35" s="29">
        <v>0.05</v>
      </c>
      <c r="H35" s="30" t="s">
        <v>107</v>
      </c>
      <c r="I35" s="31" t="s">
        <v>60</v>
      </c>
      <c r="J35" s="27">
        <v>56</v>
      </c>
      <c r="K35" s="27">
        <v>3.45</v>
      </c>
      <c r="L35" s="27">
        <v>3.95</v>
      </c>
      <c r="M35" s="32">
        <v>3.07</v>
      </c>
      <c r="N35" s="18">
        <v>1.56</v>
      </c>
      <c r="O35" s="18">
        <v>0.94</v>
      </c>
      <c r="P35" s="18">
        <f t="shared" si="1"/>
        <v>0.62</v>
      </c>
    </row>
    <row r="36" spans="1:16" ht="34.950000000000003" customHeight="1">
      <c r="A36" s="27">
        <v>22</v>
      </c>
      <c r="B36" s="28"/>
      <c r="C36" s="29" t="s">
        <v>112</v>
      </c>
      <c r="D36" s="12" t="s">
        <v>113</v>
      </c>
      <c r="E36" s="30" t="s">
        <v>114</v>
      </c>
      <c r="F36" s="30" t="s">
        <v>21</v>
      </c>
      <c r="G36" s="29">
        <v>3</v>
      </c>
      <c r="H36" s="30" t="s">
        <v>115</v>
      </c>
      <c r="I36" s="31" t="s">
        <v>116</v>
      </c>
      <c r="J36" s="27">
        <v>63</v>
      </c>
      <c r="K36" s="27">
        <v>3.45</v>
      </c>
      <c r="L36" s="27">
        <v>3.95</v>
      </c>
      <c r="M36" s="32">
        <v>207.38</v>
      </c>
      <c r="N36" s="18">
        <v>105</v>
      </c>
      <c r="O36" s="18">
        <v>63</v>
      </c>
      <c r="P36" s="18">
        <f t="shared" si="1"/>
        <v>42</v>
      </c>
    </row>
    <row r="37" spans="1:16" ht="34.950000000000003" customHeight="1">
      <c r="A37" s="27">
        <v>23</v>
      </c>
      <c r="B37" s="28"/>
      <c r="C37" s="29" t="s">
        <v>112</v>
      </c>
      <c r="D37" s="12" t="s">
        <v>113</v>
      </c>
      <c r="E37" s="30" t="s">
        <v>114</v>
      </c>
      <c r="F37" s="30" t="s">
        <v>21</v>
      </c>
      <c r="G37" s="29">
        <v>1</v>
      </c>
      <c r="H37" s="30" t="s">
        <v>115</v>
      </c>
      <c r="I37" s="31" t="s">
        <v>116</v>
      </c>
      <c r="J37" s="27">
        <v>63</v>
      </c>
      <c r="K37" s="27">
        <v>3.45</v>
      </c>
      <c r="L37" s="27">
        <v>3.95</v>
      </c>
      <c r="M37" s="32">
        <v>69.13</v>
      </c>
      <c r="N37" s="18">
        <v>35</v>
      </c>
      <c r="O37" s="18">
        <v>21</v>
      </c>
      <c r="P37" s="18">
        <f t="shared" si="1"/>
        <v>14</v>
      </c>
    </row>
    <row r="38" spans="1:16" ht="34.950000000000003" customHeight="1">
      <c r="A38" s="27">
        <v>24</v>
      </c>
      <c r="B38" s="28"/>
      <c r="C38" s="29" t="s">
        <v>112</v>
      </c>
      <c r="D38" s="12" t="s">
        <v>113</v>
      </c>
      <c r="E38" s="30" t="s">
        <v>114</v>
      </c>
      <c r="F38" s="30" t="s">
        <v>21</v>
      </c>
      <c r="G38" s="29">
        <v>3</v>
      </c>
      <c r="H38" s="30" t="s">
        <v>115</v>
      </c>
      <c r="I38" s="31" t="s">
        <v>117</v>
      </c>
      <c r="J38" s="27">
        <v>64</v>
      </c>
      <c r="K38" s="27">
        <v>3.45</v>
      </c>
      <c r="L38" s="27">
        <v>3.95</v>
      </c>
      <c r="M38" s="32">
        <v>210.67</v>
      </c>
      <c r="N38" s="18">
        <v>106.67</v>
      </c>
      <c r="O38" s="18">
        <v>64</v>
      </c>
      <c r="P38" s="18">
        <f t="shared" si="1"/>
        <v>42.67</v>
      </c>
    </row>
    <row r="39" spans="1:16" ht="34.950000000000003" customHeight="1">
      <c r="A39" s="27">
        <v>25</v>
      </c>
      <c r="B39" s="28"/>
      <c r="C39" s="29" t="s">
        <v>112</v>
      </c>
      <c r="D39" s="12" t="s">
        <v>113</v>
      </c>
      <c r="E39" s="30" t="s">
        <v>114</v>
      </c>
      <c r="F39" s="30" t="s">
        <v>21</v>
      </c>
      <c r="G39" s="29">
        <v>1</v>
      </c>
      <c r="H39" s="30" t="s">
        <v>115</v>
      </c>
      <c r="I39" s="31" t="s">
        <v>70</v>
      </c>
      <c r="J39" s="27">
        <v>65</v>
      </c>
      <c r="K39" s="27">
        <v>3.45</v>
      </c>
      <c r="L39" s="27">
        <v>3.95</v>
      </c>
      <c r="M39" s="32">
        <v>71.319999999999993</v>
      </c>
      <c r="N39" s="18">
        <v>36.11</v>
      </c>
      <c r="O39" s="18">
        <v>21.67</v>
      </c>
      <c r="P39" s="18">
        <f t="shared" si="1"/>
        <v>14.44</v>
      </c>
    </row>
    <row r="40" spans="1:16" ht="34.950000000000003" customHeight="1">
      <c r="A40" s="27">
        <v>26</v>
      </c>
      <c r="B40" s="28"/>
      <c r="C40" s="29" t="s">
        <v>112</v>
      </c>
      <c r="D40" s="12" t="s">
        <v>113</v>
      </c>
      <c r="E40" s="30" t="s">
        <v>114</v>
      </c>
      <c r="F40" s="30" t="s">
        <v>21</v>
      </c>
      <c r="G40" s="29">
        <v>2</v>
      </c>
      <c r="H40" s="30" t="s">
        <v>115</v>
      </c>
      <c r="I40" s="31" t="s">
        <v>118</v>
      </c>
      <c r="J40" s="27">
        <v>61</v>
      </c>
      <c r="K40" s="27">
        <v>3.45</v>
      </c>
      <c r="L40" s="27">
        <v>3.95</v>
      </c>
      <c r="M40" s="32">
        <v>133.86000000000001</v>
      </c>
      <c r="N40" s="18">
        <v>67.78</v>
      </c>
      <c r="O40" s="18">
        <v>40.67</v>
      </c>
      <c r="P40" s="18">
        <f t="shared" si="1"/>
        <v>27.11</v>
      </c>
    </row>
    <row r="41" spans="1:16" ht="34.950000000000003" customHeight="1">
      <c r="A41" s="27">
        <v>27</v>
      </c>
      <c r="B41" s="28"/>
      <c r="C41" s="29" t="s">
        <v>119</v>
      </c>
      <c r="D41" s="12" t="s">
        <v>120</v>
      </c>
      <c r="E41" s="30" t="s">
        <v>121</v>
      </c>
      <c r="F41" s="30" t="s">
        <v>21</v>
      </c>
      <c r="G41" s="29">
        <v>10</v>
      </c>
      <c r="H41" s="30" t="s">
        <v>122</v>
      </c>
      <c r="I41" s="31" t="s">
        <v>123</v>
      </c>
      <c r="J41" s="27">
        <v>40</v>
      </c>
      <c r="K41" s="27">
        <v>3.55</v>
      </c>
      <c r="L41" s="27">
        <v>4.05</v>
      </c>
      <c r="M41" s="32">
        <v>450</v>
      </c>
      <c r="N41" s="18">
        <v>222.22</v>
      </c>
      <c r="O41" s="18">
        <v>133.33000000000001</v>
      </c>
      <c r="P41" s="18">
        <f t="shared" si="1"/>
        <v>88.89</v>
      </c>
    </row>
    <row r="42" spans="1:16" ht="34.950000000000003" customHeight="1">
      <c r="A42" s="27">
        <v>28</v>
      </c>
      <c r="B42" s="28"/>
      <c r="C42" s="29" t="s">
        <v>124</v>
      </c>
      <c r="D42" s="12" t="s">
        <v>125</v>
      </c>
      <c r="E42" s="30" t="s">
        <v>126</v>
      </c>
      <c r="F42" s="30" t="s">
        <v>21</v>
      </c>
      <c r="G42" s="29">
        <v>10</v>
      </c>
      <c r="H42" s="30" t="s">
        <v>127</v>
      </c>
      <c r="I42" s="31" t="s">
        <v>128</v>
      </c>
      <c r="J42" s="27">
        <v>17</v>
      </c>
      <c r="K42" s="27">
        <v>3.55</v>
      </c>
      <c r="L42" s="27">
        <v>4.05</v>
      </c>
      <c r="M42" s="32">
        <v>191.25</v>
      </c>
      <c r="N42" s="18">
        <v>94.44</v>
      </c>
      <c r="O42" s="18">
        <v>56.66</v>
      </c>
      <c r="P42" s="18">
        <f t="shared" si="1"/>
        <v>37.78</v>
      </c>
    </row>
    <row r="43" spans="1:16" ht="34.950000000000003" customHeight="1">
      <c r="A43" s="27">
        <v>29</v>
      </c>
      <c r="B43" s="28"/>
      <c r="C43" s="29" t="s">
        <v>129</v>
      </c>
      <c r="D43" s="12" t="s">
        <v>130</v>
      </c>
      <c r="E43" s="33" t="s">
        <v>131</v>
      </c>
      <c r="F43" s="30" t="s">
        <v>21</v>
      </c>
      <c r="G43" s="29">
        <v>5</v>
      </c>
      <c r="H43" s="30" t="s">
        <v>132</v>
      </c>
      <c r="I43" s="31" t="s">
        <v>133</v>
      </c>
      <c r="J43" s="27">
        <v>20</v>
      </c>
      <c r="K43" s="27">
        <v>3.55</v>
      </c>
      <c r="L43" s="27">
        <v>4.05</v>
      </c>
      <c r="M43" s="32">
        <v>112.5</v>
      </c>
      <c r="N43" s="18">
        <v>55.56</v>
      </c>
      <c r="O43" s="18">
        <v>33.340000000000003</v>
      </c>
      <c r="P43" s="18">
        <f t="shared" si="1"/>
        <v>22.22</v>
      </c>
    </row>
    <row r="44" spans="1:16" ht="34.950000000000003" customHeight="1">
      <c r="A44" s="27">
        <v>30</v>
      </c>
      <c r="B44" s="28"/>
      <c r="C44" s="29" t="s">
        <v>129</v>
      </c>
      <c r="D44" s="12" t="s">
        <v>130</v>
      </c>
      <c r="E44" s="33" t="s">
        <v>131</v>
      </c>
      <c r="F44" s="30" t="s">
        <v>21</v>
      </c>
      <c r="G44" s="29">
        <v>2</v>
      </c>
      <c r="H44" s="30" t="s">
        <v>132</v>
      </c>
      <c r="I44" s="31" t="s">
        <v>55</v>
      </c>
      <c r="J44" s="27">
        <v>54</v>
      </c>
      <c r="K44" s="27">
        <v>3.45</v>
      </c>
      <c r="L44" s="27">
        <v>3.95</v>
      </c>
      <c r="M44" s="32">
        <v>118.5</v>
      </c>
      <c r="N44" s="18">
        <v>60</v>
      </c>
      <c r="O44" s="18">
        <v>36</v>
      </c>
      <c r="P44" s="18">
        <f t="shared" si="1"/>
        <v>24</v>
      </c>
    </row>
    <row r="45" spans="1:16" ht="34.950000000000003" customHeight="1">
      <c r="A45" s="27">
        <v>31</v>
      </c>
      <c r="B45" s="28"/>
      <c r="C45" s="29" t="s">
        <v>129</v>
      </c>
      <c r="D45" s="12" t="s">
        <v>130</v>
      </c>
      <c r="E45" s="33" t="s">
        <v>131</v>
      </c>
      <c r="F45" s="30" t="s">
        <v>21</v>
      </c>
      <c r="G45" s="29">
        <v>1</v>
      </c>
      <c r="H45" s="30" t="s">
        <v>132</v>
      </c>
      <c r="I45" s="31" t="s">
        <v>55</v>
      </c>
      <c r="J45" s="27">
        <v>54</v>
      </c>
      <c r="K45" s="27">
        <v>3.45</v>
      </c>
      <c r="L45" s="27">
        <v>3.95</v>
      </c>
      <c r="M45" s="32">
        <v>59.25</v>
      </c>
      <c r="N45" s="18">
        <v>30</v>
      </c>
      <c r="O45" s="18">
        <v>18</v>
      </c>
      <c r="P45" s="18">
        <f t="shared" si="1"/>
        <v>12</v>
      </c>
    </row>
    <row r="46" spans="1:16" ht="34.950000000000003" customHeight="1">
      <c r="A46" s="27">
        <v>32</v>
      </c>
      <c r="B46" s="28"/>
      <c r="C46" s="29" t="s">
        <v>129</v>
      </c>
      <c r="D46" s="12" t="s">
        <v>130</v>
      </c>
      <c r="E46" s="33" t="s">
        <v>131</v>
      </c>
      <c r="F46" s="30" t="s">
        <v>21</v>
      </c>
      <c r="G46" s="29">
        <v>5</v>
      </c>
      <c r="H46" s="30" t="s">
        <v>132</v>
      </c>
      <c r="I46" s="31" t="s">
        <v>134</v>
      </c>
      <c r="J46" s="27">
        <v>34</v>
      </c>
      <c r="K46" s="27">
        <v>3.45</v>
      </c>
      <c r="L46" s="27">
        <v>3.95</v>
      </c>
      <c r="M46" s="32">
        <v>186.53</v>
      </c>
      <c r="N46" s="18">
        <v>94.44</v>
      </c>
      <c r="O46" s="18">
        <v>56.66</v>
      </c>
      <c r="P46" s="18">
        <f t="shared" si="1"/>
        <v>37.78</v>
      </c>
    </row>
    <row r="47" spans="1:16" ht="34.950000000000003" customHeight="1">
      <c r="A47" s="27">
        <v>33</v>
      </c>
      <c r="B47" s="28"/>
      <c r="C47" s="29" t="s">
        <v>135</v>
      </c>
      <c r="D47" s="12" t="s">
        <v>136</v>
      </c>
      <c r="E47" s="33" t="s">
        <v>137</v>
      </c>
      <c r="F47" s="30" t="s">
        <v>21</v>
      </c>
      <c r="G47" s="29">
        <v>1</v>
      </c>
      <c r="H47" s="30" t="s">
        <v>138</v>
      </c>
      <c r="I47" s="31" t="s">
        <v>139</v>
      </c>
      <c r="J47" s="27">
        <v>27</v>
      </c>
      <c r="K47" s="27">
        <v>3.55</v>
      </c>
      <c r="L47" s="27">
        <v>4.05</v>
      </c>
      <c r="M47" s="32">
        <v>30.38</v>
      </c>
      <c r="N47" s="18">
        <v>15</v>
      </c>
      <c r="O47" s="18">
        <v>9</v>
      </c>
      <c r="P47" s="18">
        <f t="shared" si="1"/>
        <v>6</v>
      </c>
    </row>
    <row r="48" spans="1:16" ht="34.950000000000003" customHeight="1">
      <c r="A48" s="27">
        <v>34</v>
      </c>
      <c r="B48" s="28"/>
      <c r="C48" s="29" t="s">
        <v>135</v>
      </c>
      <c r="D48" s="12" t="s">
        <v>136</v>
      </c>
      <c r="E48" s="33" t="s">
        <v>137</v>
      </c>
      <c r="F48" s="30" t="s">
        <v>21</v>
      </c>
      <c r="G48" s="29">
        <v>4</v>
      </c>
      <c r="H48" s="30" t="s">
        <v>138</v>
      </c>
      <c r="I48" s="31" t="s">
        <v>140</v>
      </c>
      <c r="J48" s="27">
        <v>92</v>
      </c>
      <c r="K48" s="27">
        <v>3.45</v>
      </c>
      <c r="L48" s="27">
        <v>3.95</v>
      </c>
      <c r="M48" s="32">
        <v>403.78</v>
      </c>
      <c r="N48" s="18">
        <v>204.44</v>
      </c>
      <c r="O48" s="18">
        <v>122.66</v>
      </c>
      <c r="P48" s="18">
        <f t="shared" si="1"/>
        <v>81.78</v>
      </c>
    </row>
    <row r="49" spans="1:16" ht="34.950000000000003" customHeight="1">
      <c r="A49" s="27">
        <v>35</v>
      </c>
      <c r="B49" s="28"/>
      <c r="C49" s="29" t="s">
        <v>141</v>
      </c>
      <c r="D49" s="12" t="s">
        <v>142</v>
      </c>
      <c r="E49" s="33" t="s">
        <v>143</v>
      </c>
      <c r="F49" s="30" t="s">
        <v>21</v>
      </c>
      <c r="G49" s="29">
        <v>10</v>
      </c>
      <c r="H49" s="30" t="s">
        <v>144</v>
      </c>
      <c r="I49" s="31" t="s">
        <v>145</v>
      </c>
      <c r="J49" s="27">
        <v>1</v>
      </c>
      <c r="K49" s="27">
        <v>3.45</v>
      </c>
      <c r="L49" s="27">
        <v>3.95</v>
      </c>
      <c r="M49" s="32">
        <v>10.97</v>
      </c>
      <c r="N49" s="18">
        <v>5.56</v>
      </c>
      <c r="O49" s="18">
        <v>3.34</v>
      </c>
      <c r="P49" s="18">
        <f t="shared" si="1"/>
        <v>2.2200000000000002</v>
      </c>
    </row>
    <row r="50" spans="1:16" ht="34.950000000000003" customHeight="1">
      <c r="A50" s="27">
        <v>36</v>
      </c>
      <c r="B50" s="28"/>
      <c r="C50" s="29" t="s">
        <v>146</v>
      </c>
      <c r="D50" s="12" t="s">
        <v>147</v>
      </c>
      <c r="E50" s="33" t="s">
        <v>148</v>
      </c>
      <c r="F50" s="30" t="s">
        <v>21</v>
      </c>
      <c r="G50" s="29">
        <v>7</v>
      </c>
      <c r="H50" s="30" t="s">
        <v>149</v>
      </c>
      <c r="I50" s="31" t="s">
        <v>150</v>
      </c>
      <c r="J50" s="27">
        <v>101</v>
      </c>
      <c r="K50" s="27">
        <v>3.45</v>
      </c>
      <c r="L50" s="27">
        <v>3.95</v>
      </c>
      <c r="M50" s="32">
        <v>775.74</v>
      </c>
      <c r="N50" s="18">
        <v>392.78</v>
      </c>
      <c r="O50" s="18">
        <v>235.67</v>
      </c>
      <c r="P50" s="18">
        <f t="shared" si="1"/>
        <v>157.11000000000001</v>
      </c>
    </row>
    <row r="51" spans="1:16" ht="34.950000000000003" customHeight="1">
      <c r="A51" s="27">
        <v>37</v>
      </c>
      <c r="B51" s="28"/>
      <c r="C51" s="29" t="s">
        <v>151</v>
      </c>
      <c r="D51" s="12" t="s">
        <v>152</v>
      </c>
      <c r="E51" s="30" t="s">
        <v>153</v>
      </c>
      <c r="F51" s="30" t="s">
        <v>21</v>
      </c>
      <c r="G51" s="29">
        <v>10</v>
      </c>
      <c r="H51" s="30" t="s">
        <v>154</v>
      </c>
      <c r="I51" s="31" t="s">
        <v>155</v>
      </c>
      <c r="J51" s="27">
        <v>13</v>
      </c>
      <c r="K51" s="27">
        <v>3.55</v>
      </c>
      <c r="L51" s="27">
        <v>4.05</v>
      </c>
      <c r="M51" s="32">
        <v>146.25</v>
      </c>
      <c r="N51" s="18">
        <v>72.22</v>
      </c>
      <c r="O51" s="18">
        <v>43.33</v>
      </c>
      <c r="P51" s="18">
        <f t="shared" si="1"/>
        <v>28.89</v>
      </c>
    </row>
    <row r="52" spans="1:16" ht="34.950000000000003" customHeight="1">
      <c r="A52" s="27">
        <v>38</v>
      </c>
      <c r="B52" s="28"/>
      <c r="C52" s="29" t="s">
        <v>156</v>
      </c>
      <c r="D52" s="12" t="s">
        <v>157</v>
      </c>
      <c r="E52" s="30" t="s">
        <v>158</v>
      </c>
      <c r="F52" s="30" t="s">
        <v>21</v>
      </c>
      <c r="G52" s="29">
        <v>10</v>
      </c>
      <c r="H52" s="30" t="s">
        <v>154</v>
      </c>
      <c r="I52" s="31" t="s">
        <v>159</v>
      </c>
      <c r="J52" s="27">
        <v>10</v>
      </c>
      <c r="K52" s="27">
        <v>3.55</v>
      </c>
      <c r="L52" s="27">
        <v>4.05</v>
      </c>
      <c r="M52" s="32">
        <v>112.5</v>
      </c>
      <c r="N52" s="18">
        <v>55.56</v>
      </c>
      <c r="O52" s="18">
        <v>33.340000000000003</v>
      </c>
      <c r="P52" s="18">
        <f t="shared" si="1"/>
        <v>22.22</v>
      </c>
    </row>
    <row r="53" spans="1:16" ht="34.950000000000003" customHeight="1">
      <c r="A53" s="27">
        <v>39</v>
      </c>
      <c r="B53" s="28"/>
      <c r="C53" s="29" t="s">
        <v>156</v>
      </c>
      <c r="D53" s="12" t="s">
        <v>157</v>
      </c>
      <c r="E53" s="30" t="s">
        <v>158</v>
      </c>
      <c r="F53" s="30" t="s">
        <v>21</v>
      </c>
      <c r="G53" s="29">
        <v>10</v>
      </c>
      <c r="H53" s="30" t="s">
        <v>154</v>
      </c>
      <c r="I53" s="31" t="s">
        <v>160</v>
      </c>
      <c r="J53" s="27">
        <v>75</v>
      </c>
      <c r="K53" s="27">
        <v>3.45</v>
      </c>
      <c r="L53" s="27">
        <v>3.95</v>
      </c>
      <c r="M53" s="32">
        <v>822.92</v>
      </c>
      <c r="N53" s="18">
        <v>416.67</v>
      </c>
      <c r="O53" s="18">
        <v>250</v>
      </c>
      <c r="P53" s="18">
        <f t="shared" si="1"/>
        <v>166.67</v>
      </c>
    </row>
    <row r="54" spans="1:16" ht="34.950000000000003" customHeight="1">
      <c r="A54" s="27">
        <v>40</v>
      </c>
      <c r="B54" s="28"/>
      <c r="C54" s="29" t="s">
        <v>161</v>
      </c>
      <c r="D54" s="12" t="s">
        <v>162</v>
      </c>
      <c r="E54" s="30" t="s">
        <v>163</v>
      </c>
      <c r="F54" s="30" t="s">
        <v>21</v>
      </c>
      <c r="G54" s="29">
        <v>10</v>
      </c>
      <c r="H54" s="30" t="s">
        <v>154</v>
      </c>
      <c r="I54" s="31" t="s">
        <v>110</v>
      </c>
      <c r="J54" s="27">
        <v>55</v>
      </c>
      <c r="K54" s="27">
        <v>3.45</v>
      </c>
      <c r="L54" s="27">
        <v>3.95</v>
      </c>
      <c r="M54" s="32">
        <v>603.47</v>
      </c>
      <c r="N54" s="18">
        <v>305.56</v>
      </c>
      <c r="O54" s="18">
        <v>183.34</v>
      </c>
      <c r="P54" s="18">
        <f t="shared" si="1"/>
        <v>122.22</v>
      </c>
    </row>
    <row r="55" spans="1:16" ht="34.950000000000003" customHeight="1">
      <c r="A55" s="27">
        <v>41</v>
      </c>
      <c r="B55" s="28"/>
      <c r="C55" s="29" t="s">
        <v>161</v>
      </c>
      <c r="D55" s="12" t="s">
        <v>162</v>
      </c>
      <c r="E55" s="30" t="s">
        <v>163</v>
      </c>
      <c r="F55" s="30" t="s">
        <v>21</v>
      </c>
      <c r="G55" s="29">
        <v>10</v>
      </c>
      <c r="H55" s="30" t="s">
        <v>154</v>
      </c>
      <c r="I55" s="31" t="s">
        <v>164</v>
      </c>
      <c r="J55" s="27">
        <v>25</v>
      </c>
      <c r="K55" s="27">
        <v>3.35</v>
      </c>
      <c r="L55" s="27">
        <v>3.85</v>
      </c>
      <c r="M55" s="32">
        <v>267.36</v>
      </c>
      <c r="N55" s="18">
        <v>138.88999999999999</v>
      </c>
      <c r="O55" s="18">
        <v>83.33</v>
      </c>
      <c r="P55" s="18">
        <f t="shared" si="1"/>
        <v>55.56</v>
      </c>
    </row>
    <row r="56" spans="1:16" ht="34.950000000000003" customHeight="1">
      <c r="A56" s="27">
        <v>42</v>
      </c>
      <c r="B56" s="28"/>
      <c r="C56" s="29" t="s">
        <v>165</v>
      </c>
      <c r="D56" s="12" t="s">
        <v>166</v>
      </c>
      <c r="E56" s="30" t="s">
        <v>167</v>
      </c>
      <c r="F56" s="30" t="s">
        <v>21</v>
      </c>
      <c r="G56" s="29">
        <v>10</v>
      </c>
      <c r="H56" s="30" t="s">
        <v>168</v>
      </c>
      <c r="I56" s="31" t="s">
        <v>169</v>
      </c>
      <c r="J56" s="27">
        <v>11</v>
      </c>
      <c r="K56" s="27">
        <v>3.55</v>
      </c>
      <c r="L56" s="27">
        <v>4.05</v>
      </c>
      <c r="M56" s="32">
        <v>123.75</v>
      </c>
      <c r="N56" s="18">
        <v>61.11</v>
      </c>
      <c r="O56" s="18">
        <v>36.67</v>
      </c>
      <c r="P56" s="18">
        <f t="shared" si="1"/>
        <v>24.44</v>
      </c>
    </row>
    <row r="57" spans="1:16" ht="34.950000000000003" customHeight="1">
      <c r="A57" s="27">
        <v>43</v>
      </c>
      <c r="B57" s="28"/>
      <c r="C57" s="29" t="s">
        <v>170</v>
      </c>
      <c r="D57" s="12" t="s">
        <v>171</v>
      </c>
      <c r="E57" s="30" t="s">
        <v>172</v>
      </c>
      <c r="F57" s="30" t="s">
        <v>21</v>
      </c>
      <c r="G57" s="29">
        <v>10</v>
      </c>
      <c r="H57" s="30" t="s">
        <v>173</v>
      </c>
      <c r="I57" s="31" t="s">
        <v>140</v>
      </c>
      <c r="J57" s="27">
        <v>92</v>
      </c>
      <c r="K57" s="27">
        <v>3.45</v>
      </c>
      <c r="L57" s="27">
        <v>3.95</v>
      </c>
      <c r="M57" s="32">
        <v>1009.44</v>
      </c>
      <c r="N57" s="18">
        <v>511.11</v>
      </c>
      <c r="O57" s="18">
        <v>306.67</v>
      </c>
      <c r="P57" s="18">
        <f t="shared" si="1"/>
        <v>204.44</v>
      </c>
    </row>
    <row r="58" spans="1:16" ht="34.950000000000003" customHeight="1">
      <c r="A58" s="27">
        <v>44</v>
      </c>
      <c r="B58" s="28"/>
      <c r="C58" s="29" t="s">
        <v>174</v>
      </c>
      <c r="D58" s="12" t="s">
        <v>175</v>
      </c>
      <c r="E58" s="30" t="s">
        <v>176</v>
      </c>
      <c r="F58" s="30" t="s">
        <v>43</v>
      </c>
      <c r="G58" s="29">
        <v>20</v>
      </c>
      <c r="H58" s="30" t="s">
        <v>177</v>
      </c>
      <c r="I58" s="31" t="s">
        <v>178</v>
      </c>
      <c r="J58" s="27">
        <v>33</v>
      </c>
      <c r="K58" s="27">
        <v>3.45</v>
      </c>
      <c r="L58" s="27">
        <v>3.95</v>
      </c>
      <c r="M58" s="32">
        <v>724.17</v>
      </c>
      <c r="N58" s="18">
        <v>366.67</v>
      </c>
      <c r="O58" s="18">
        <v>220</v>
      </c>
      <c r="P58" s="18">
        <f t="shared" si="1"/>
        <v>146.66999999999999</v>
      </c>
    </row>
    <row r="59" spans="1:16" ht="34.950000000000003" customHeight="1">
      <c r="A59" s="27">
        <v>45</v>
      </c>
      <c r="B59" s="28"/>
      <c r="C59" s="29" t="s">
        <v>174</v>
      </c>
      <c r="D59" s="12" t="s">
        <v>175</v>
      </c>
      <c r="E59" s="30" t="s">
        <v>176</v>
      </c>
      <c r="F59" s="30" t="s">
        <v>43</v>
      </c>
      <c r="G59" s="29">
        <v>20</v>
      </c>
      <c r="H59" s="30" t="s">
        <v>177</v>
      </c>
      <c r="I59" s="31" t="s">
        <v>179</v>
      </c>
      <c r="J59" s="27">
        <v>57</v>
      </c>
      <c r="K59" s="27">
        <v>3.35</v>
      </c>
      <c r="L59" s="27">
        <v>3.85</v>
      </c>
      <c r="M59" s="32">
        <v>1219.17</v>
      </c>
      <c r="N59" s="18">
        <v>633.33000000000004</v>
      </c>
      <c r="O59" s="18">
        <v>380</v>
      </c>
      <c r="P59" s="18">
        <f t="shared" si="1"/>
        <v>253.33</v>
      </c>
    </row>
    <row r="60" spans="1:16" ht="34.950000000000003" customHeight="1">
      <c r="A60" s="27">
        <v>46</v>
      </c>
      <c r="B60" s="28"/>
      <c r="C60" s="29" t="s">
        <v>180</v>
      </c>
      <c r="D60" s="12" t="s">
        <v>105</v>
      </c>
      <c r="E60" s="30" t="s">
        <v>181</v>
      </c>
      <c r="F60" s="30" t="s">
        <v>21</v>
      </c>
      <c r="G60" s="29">
        <v>10</v>
      </c>
      <c r="H60" s="34" t="s">
        <v>182</v>
      </c>
      <c r="I60" s="31" t="s">
        <v>139</v>
      </c>
      <c r="J60" s="27">
        <v>27</v>
      </c>
      <c r="K60" s="27">
        <v>3.55</v>
      </c>
      <c r="L60" s="27">
        <v>4.05</v>
      </c>
      <c r="M60" s="32">
        <v>303.75</v>
      </c>
      <c r="N60" s="18">
        <v>150</v>
      </c>
      <c r="O60" s="18">
        <v>90</v>
      </c>
      <c r="P60" s="18">
        <f t="shared" si="1"/>
        <v>60</v>
      </c>
    </row>
    <row r="61" spans="1:16" ht="34.950000000000003" customHeight="1">
      <c r="A61" s="27">
        <v>47</v>
      </c>
      <c r="B61" s="28"/>
      <c r="C61" s="29" t="s">
        <v>180</v>
      </c>
      <c r="D61" s="12" t="s">
        <v>105</v>
      </c>
      <c r="E61" s="30" t="s">
        <v>181</v>
      </c>
      <c r="F61" s="30" t="s">
        <v>21</v>
      </c>
      <c r="G61" s="29">
        <v>10</v>
      </c>
      <c r="H61" s="30" t="s">
        <v>182</v>
      </c>
      <c r="I61" s="31" t="s">
        <v>183</v>
      </c>
      <c r="J61" s="27">
        <v>59</v>
      </c>
      <c r="K61" s="27">
        <v>3.35</v>
      </c>
      <c r="L61" s="27">
        <v>3.85</v>
      </c>
      <c r="M61" s="32">
        <v>630.97</v>
      </c>
      <c r="N61" s="18">
        <v>327.78</v>
      </c>
      <c r="O61" s="18">
        <v>196.67</v>
      </c>
      <c r="P61" s="18">
        <f t="shared" si="1"/>
        <v>131.11000000000001</v>
      </c>
    </row>
    <row r="62" spans="1:16" ht="34.950000000000003" customHeight="1">
      <c r="A62" s="27">
        <v>48</v>
      </c>
      <c r="B62" s="28"/>
      <c r="C62" s="29" t="s">
        <v>184</v>
      </c>
      <c r="D62" s="12" t="s">
        <v>185</v>
      </c>
      <c r="E62" s="30" t="s">
        <v>186</v>
      </c>
      <c r="F62" s="30" t="s">
        <v>21</v>
      </c>
      <c r="G62" s="29">
        <v>10</v>
      </c>
      <c r="H62" s="30" t="s">
        <v>187</v>
      </c>
      <c r="I62" s="31" t="s">
        <v>188</v>
      </c>
      <c r="J62" s="27">
        <v>42</v>
      </c>
      <c r="K62" s="27">
        <v>3.55</v>
      </c>
      <c r="L62" s="27">
        <v>4.05</v>
      </c>
      <c r="M62" s="32">
        <v>472.5</v>
      </c>
      <c r="N62" s="18">
        <v>233.33</v>
      </c>
      <c r="O62" s="18">
        <v>140</v>
      </c>
      <c r="P62" s="18">
        <f t="shared" si="1"/>
        <v>93.33</v>
      </c>
    </row>
    <row r="63" spans="1:16" ht="34.950000000000003" customHeight="1">
      <c r="A63" s="27">
        <v>49</v>
      </c>
      <c r="B63" s="28"/>
      <c r="C63" s="29" t="s">
        <v>189</v>
      </c>
      <c r="D63" s="12" t="s">
        <v>190</v>
      </c>
      <c r="E63" s="30" t="s">
        <v>191</v>
      </c>
      <c r="F63" s="30" t="s">
        <v>21</v>
      </c>
      <c r="G63" s="29">
        <v>10</v>
      </c>
      <c r="H63" s="30" t="s">
        <v>192</v>
      </c>
      <c r="I63" s="31" t="s">
        <v>65</v>
      </c>
      <c r="J63" s="27">
        <v>47</v>
      </c>
      <c r="K63" s="27">
        <v>3.55</v>
      </c>
      <c r="L63" s="27">
        <v>4.05</v>
      </c>
      <c r="M63" s="32">
        <v>528.75</v>
      </c>
      <c r="N63" s="18">
        <v>261.11</v>
      </c>
      <c r="O63" s="18">
        <v>156.66999999999999</v>
      </c>
      <c r="P63" s="18">
        <f t="shared" si="1"/>
        <v>104.44</v>
      </c>
    </row>
    <row r="64" spans="1:16" ht="34.950000000000003" customHeight="1">
      <c r="A64" s="27">
        <v>50</v>
      </c>
      <c r="B64" s="28"/>
      <c r="C64" s="29" t="s">
        <v>189</v>
      </c>
      <c r="D64" s="12" t="s">
        <v>190</v>
      </c>
      <c r="E64" s="30" t="s">
        <v>191</v>
      </c>
      <c r="F64" s="30" t="s">
        <v>21</v>
      </c>
      <c r="G64" s="29">
        <v>10</v>
      </c>
      <c r="H64" s="30" t="s">
        <v>192</v>
      </c>
      <c r="I64" s="31" t="s">
        <v>193</v>
      </c>
      <c r="J64" s="27">
        <v>38</v>
      </c>
      <c r="K64" s="27">
        <v>3.35</v>
      </c>
      <c r="L64" s="27">
        <v>3.85</v>
      </c>
      <c r="M64" s="32">
        <v>406.39</v>
      </c>
      <c r="N64" s="18">
        <v>211.11</v>
      </c>
      <c r="O64" s="18">
        <v>126.67</v>
      </c>
      <c r="P64" s="18">
        <f t="shared" si="1"/>
        <v>84.44</v>
      </c>
    </row>
    <row r="65" spans="1:16" ht="34.950000000000003" customHeight="1">
      <c r="A65" s="27">
        <v>51</v>
      </c>
      <c r="B65" s="28"/>
      <c r="C65" s="29" t="s">
        <v>194</v>
      </c>
      <c r="D65" s="12" t="s">
        <v>195</v>
      </c>
      <c r="E65" s="30" t="s">
        <v>196</v>
      </c>
      <c r="F65" s="30" t="s">
        <v>21</v>
      </c>
      <c r="G65" s="29">
        <v>10</v>
      </c>
      <c r="H65" s="30" t="s">
        <v>197</v>
      </c>
      <c r="I65" s="31" t="s">
        <v>198</v>
      </c>
      <c r="J65" s="27">
        <v>35</v>
      </c>
      <c r="K65" s="27">
        <v>3.55</v>
      </c>
      <c r="L65" s="27">
        <v>4.05</v>
      </c>
      <c r="M65" s="32">
        <v>393.75</v>
      </c>
      <c r="N65" s="18">
        <v>194.44</v>
      </c>
      <c r="O65" s="18">
        <v>116.66</v>
      </c>
      <c r="P65" s="18">
        <f t="shared" si="1"/>
        <v>77.78</v>
      </c>
    </row>
    <row r="66" spans="1:16" ht="34.950000000000003" customHeight="1">
      <c r="A66" s="27">
        <v>52</v>
      </c>
      <c r="B66" s="28"/>
      <c r="C66" s="29" t="s">
        <v>194</v>
      </c>
      <c r="D66" s="12" t="s">
        <v>195</v>
      </c>
      <c r="E66" s="30" t="s">
        <v>196</v>
      </c>
      <c r="F66" s="30" t="s">
        <v>21</v>
      </c>
      <c r="G66" s="29">
        <v>10</v>
      </c>
      <c r="H66" s="30" t="s">
        <v>197</v>
      </c>
      <c r="I66" s="31" t="s">
        <v>199</v>
      </c>
      <c r="J66" s="27">
        <v>54</v>
      </c>
      <c r="K66" s="27">
        <v>3.35</v>
      </c>
      <c r="L66" s="27">
        <v>3.85</v>
      </c>
      <c r="M66" s="32">
        <v>577.5</v>
      </c>
      <c r="N66" s="18">
        <v>300</v>
      </c>
      <c r="O66" s="18">
        <v>180</v>
      </c>
      <c r="P66" s="18">
        <f t="shared" si="1"/>
        <v>120</v>
      </c>
    </row>
    <row r="67" spans="1:16" ht="34.950000000000003" customHeight="1">
      <c r="A67" s="27">
        <v>53</v>
      </c>
      <c r="B67" s="28"/>
      <c r="C67" s="29" t="s">
        <v>200</v>
      </c>
      <c r="D67" s="12" t="s">
        <v>201</v>
      </c>
      <c r="E67" s="30" t="s">
        <v>202</v>
      </c>
      <c r="F67" s="30" t="s">
        <v>21</v>
      </c>
      <c r="G67" s="29">
        <v>10</v>
      </c>
      <c r="H67" s="30" t="s">
        <v>192</v>
      </c>
      <c r="I67" s="31" t="s">
        <v>203</v>
      </c>
      <c r="J67" s="27">
        <v>50</v>
      </c>
      <c r="K67" s="27">
        <v>3.55</v>
      </c>
      <c r="L67" s="27">
        <v>4.05</v>
      </c>
      <c r="M67" s="32">
        <v>562.5</v>
      </c>
      <c r="N67" s="18">
        <v>277.77999999999997</v>
      </c>
      <c r="O67" s="18">
        <v>166.67</v>
      </c>
      <c r="P67" s="18">
        <f t="shared" si="1"/>
        <v>111.11</v>
      </c>
    </row>
    <row r="68" spans="1:16" ht="34.950000000000003" customHeight="1">
      <c r="A68" s="27">
        <v>54</v>
      </c>
      <c r="B68" s="28"/>
      <c r="C68" s="29" t="s">
        <v>204</v>
      </c>
      <c r="D68" s="12" t="s">
        <v>205</v>
      </c>
      <c r="E68" s="30" t="s">
        <v>206</v>
      </c>
      <c r="F68" s="30" t="s">
        <v>49</v>
      </c>
      <c r="G68" s="29">
        <v>10</v>
      </c>
      <c r="H68" s="30" t="s">
        <v>187</v>
      </c>
      <c r="I68" s="31" t="s">
        <v>207</v>
      </c>
      <c r="J68" s="27">
        <v>86</v>
      </c>
      <c r="K68" s="27">
        <v>3.45</v>
      </c>
      <c r="L68" s="27">
        <v>3.95</v>
      </c>
      <c r="M68" s="32">
        <v>943.61</v>
      </c>
      <c r="N68" s="18">
        <v>477.78</v>
      </c>
      <c r="O68" s="18">
        <v>286.67</v>
      </c>
      <c r="P68" s="18">
        <f t="shared" ref="P68:P75" si="3">N68-O68</f>
        <v>191.11</v>
      </c>
    </row>
    <row r="69" spans="1:16" ht="34.950000000000003" customHeight="1">
      <c r="A69" s="27">
        <v>55</v>
      </c>
      <c r="B69" s="28"/>
      <c r="C69" s="29" t="s">
        <v>208</v>
      </c>
      <c r="D69" s="12" t="s">
        <v>209</v>
      </c>
      <c r="E69" s="30" t="s">
        <v>210</v>
      </c>
      <c r="F69" s="30" t="s">
        <v>21</v>
      </c>
      <c r="G69" s="29">
        <v>10</v>
      </c>
      <c r="H69" s="30" t="s">
        <v>192</v>
      </c>
      <c r="I69" s="31" t="s">
        <v>211</v>
      </c>
      <c r="J69" s="27">
        <v>16</v>
      </c>
      <c r="K69" s="27">
        <v>3.55</v>
      </c>
      <c r="L69" s="27">
        <v>4.05</v>
      </c>
      <c r="M69" s="32">
        <v>180</v>
      </c>
      <c r="N69" s="18">
        <v>88.89</v>
      </c>
      <c r="O69" s="18">
        <v>53.33</v>
      </c>
      <c r="P69" s="18">
        <f t="shared" si="3"/>
        <v>35.56</v>
      </c>
    </row>
    <row r="70" spans="1:16" ht="34.950000000000003" customHeight="1">
      <c r="A70" s="27">
        <v>56</v>
      </c>
      <c r="B70" s="28"/>
      <c r="C70" s="29" t="s">
        <v>212</v>
      </c>
      <c r="D70" s="12" t="s">
        <v>213</v>
      </c>
      <c r="E70" s="30" t="s">
        <v>214</v>
      </c>
      <c r="F70" s="30" t="s">
        <v>21</v>
      </c>
      <c r="G70" s="29">
        <v>10</v>
      </c>
      <c r="H70" s="30" t="s">
        <v>215</v>
      </c>
      <c r="I70" s="31" t="s">
        <v>188</v>
      </c>
      <c r="J70" s="27">
        <v>42</v>
      </c>
      <c r="K70" s="27">
        <v>3.55</v>
      </c>
      <c r="L70" s="27">
        <v>4.05</v>
      </c>
      <c r="M70" s="32">
        <v>472.5</v>
      </c>
      <c r="N70" s="18">
        <v>233.33</v>
      </c>
      <c r="O70" s="18">
        <v>140</v>
      </c>
      <c r="P70" s="18">
        <f t="shared" si="3"/>
        <v>93.33</v>
      </c>
    </row>
    <row r="71" spans="1:16" ht="34.950000000000003" customHeight="1">
      <c r="A71" s="27">
        <v>57</v>
      </c>
      <c r="B71" s="28"/>
      <c r="C71" s="29" t="s">
        <v>212</v>
      </c>
      <c r="D71" s="12" t="s">
        <v>213</v>
      </c>
      <c r="E71" s="30" t="s">
        <v>214</v>
      </c>
      <c r="F71" s="30" t="s">
        <v>21</v>
      </c>
      <c r="G71" s="29">
        <v>10</v>
      </c>
      <c r="H71" s="34" t="s">
        <v>215</v>
      </c>
      <c r="I71" s="31" t="s">
        <v>216</v>
      </c>
      <c r="J71" s="27">
        <v>39</v>
      </c>
      <c r="K71" s="27">
        <v>3.35</v>
      </c>
      <c r="L71" s="27">
        <v>3.85</v>
      </c>
      <c r="M71" s="32">
        <v>417.08</v>
      </c>
      <c r="N71" s="18">
        <v>216.67</v>
      </c>
      <c r="O71" s="18">
        <v>130</v>
      </c>
      <c r="P71" s="18">
        <f t="shared" si="3"/>
        <v>86.67</v>
      </c>
    </row>
    <row r="72" spans="1:16" ht="34.950000000000003" customHeight="1">
      <c r="A72" s="27">
        <v>58</v>
      </c>
      <c r="B72" s="28"/>
      <c r="C72" s="29" t="s">
        <v>217</v>
      </c>
      <c r="D72" s="12" t="s">
        <v>95</v>
      </c>
      <c r="E72" s="30" t="s">
        <v>218</v>
      </c>
      <c r="F72" s="30" t="s">
        <v>21</v>
      </c>
      <c r="G72" s="29">
        <v>10</v>
      </c>
      <c r="H72" s="34" t="s">
        <v>187</v>
      </c>
      <c r="I72" s="31" t="s">
        <v>219</v>
      </c>
      <c r="J72" s="27">
        <v>49</v>
      </c>
      <c r="K72" s="27">
        <v>3.55</v>
      </c>
      <c r="L72" s="27">
        <v>4.05</v>
      </c>
      <c r="M72" s="32">
        <v>551.25</v>
      </c>
      <c r="N72" s="18">
        <v>272.22000000000003</v>
      </c>
      <c r="O72" s="18">
        <v>163.33000000000001</v>
      </c>
      <c r="P72" s="18">
        <f t="shared" si="3"/>
        <v>108.89</v>
      </c>
    </row>
    <row r="73" spans="1:16" ht="34.950000000000003" customHeight="1">
      <c r="A73" s="27">
        <v>59</v>
      </c>
      <c r="B73" s="28"/>
      <c r="C73" s="29" t="s">
        <v>220</v>
      </c>
      <c r="D73" s="12" t="s">
        <v>221</v>
      </c>
      <c r="E73" s="30" t="s">
        <v>222</v>
      </c>
      <c r="F73" s="30" t="s">
        <v>21</v>
      </c>
      <c r="G73" s="29">
        <v>10</v>
      </c>
      <c r="H73" s="34" t="s">
        <v>223</v>
      </c>
      <c r="I73" s="31" t="s">
        <v>88</v>
      </c>
      <c r="J73" s="27">
        <v>68</v>
      </c>
      <c r="K73" s="27">
        <v>3.45</v>
      </c>
      <c r="L73" s="27">
        <v>3.95</v>
      </c>
      <c r="M73" s="32">
        <v>746.11</v>
      </c>
      <c r="N73" s="18">
        <v>377.78</v>
      </c>
      <c r="O73" s="18">
        <v>226.67</v>
      </c>
      <c r="P73" s="18">
        <f t="shared" si="3"/>
        <v>151.11000000000001</v>
      </c>
    </row>
    <row r="74" spans="1:16" ht="34.950000000000003" customHeight="1">
      <c r="A74" s="27">
        <v>60</v>
      </c>
      <c r="B74" s="28"/>
      <c r="C74" s="29" t="s">
        <v>224</v>
      </c>
      <c r="D74" s="12" t="s">
        <v>225</v>
      </c>
      <c r="E74" s="30" t="s">
        <v>226</v>
      </c>
      <c r="F74" s="30" t="s">
        <v>21</v>
      </c>
      <c r="G74" s="29">
        <v>10</v>
      </c>
      <c r="H74" s="34" t="s">
        <v>227</v>
      </c>
      <c r="I74" s="31" t="s">
        <v>228</v>
      </c>
      <c r="J74" s="27">
        <v>84</v>
      </c>
      <c r="K74" s="27">
        <v>3.45</v>
      </c>
      <c r="L74" s="27">
        <v>3.95</v>
      </c>
      <c r="M74" s="32">
        <v>921.67</v>
      </c>
      <c r="N74" s="18">
        <v>466.67</v>
      </c>
      <c r="O74" s="18">
        <v>280</v>
      </c>
      <c r="P74" s="18">
        <f t="shared" si="3"/>
        <v>186.67</v>
      </c>
    </row>
    <row r="75" spans="1:16" ht="34.950000000000003" customHeight="1">
      <c r="A75" s="22" t="s">
        <v>44</v>
      </c>
      <c r="B75" s="22"/>
      <c r="C75" s="22"/>
      <c r="D75" s="35"/>
      <c r="E75" s="35"/>
      <c r="F75" s="22"/>
      <c r="G75" s="22">
        <f>SUM(G15:G74)</f>
        <v>439.3</v>
      </c>
      <c r="H75" s="35"/>
      <c r="I75" s="35"/>
      <c r="J75" s="22"/>
      <c r="K75" s="22"/>
      <c r="L75" s="22"/>
      <c r="M75" s="26">
        <f>SUM(M15:M74)</f>
        <v>23705.15</v>
      </c>
      <c r="N75" s="26">
        <v>11977.67</v>
      </c>
      <c r="O75" s="26">
        <v>7186.6</v>
      </c>
      <c r="P75" s="26">
        <f t="shared" si="3"/>
        <v>4791.07</v>
      </c>
    </row>
    <row r="76" spans="1:16" ht="34.950000000000003" customHeight="1">
      <c r="A76" s="36" t="s">
        <v>229</v>
      </c>
      <c r="B76" s="36"/>
      <c r="C76" s="36"/>
      <c r="D76" s="37"/>
      <c r="E76" s="36"/>
      <c r="F76" s="36"/>
      <c r="G76" s="36"/>
      <c r="H76" s="36"/>
      <c r="I76" s="36"/>
      <c r="J76" s="36"/>
      <c r="K76" s="36"/>
      <c r="L76" s="36"/>
      <c r="M76" s="25">
        <f t="shared" ref="M76:P76" si="4">M75+M14+M12</f>
        <v>40290.720000000001</v>
      </c>
      <c r="N76" s="25">
        <f t="shared" si="4"/>
        <v>20066.05</v>
      </c>
      <c r="O76" s="25">
        <f t="shared" si="4"/>
        <v>12039.63</v>
      </c>
      <c r="P76" s="25">
        <f t="shared" si="4"/>
        <v>8026.42</v>
      </c>
    </row>
  </sheetData>
  <mergeCells count="5">
    <mergeCell ref="A1:P1"/>
    <mergeCell ref="A2:P2"/>
    <mergeCell ref="A76:L76"/>
    <mergeCell ref="B4:B11"/>
    <mergeCell ref="B15:B74"/>
  </mergeCells>
  <phoneticPr fontId="3" type="noConversion"/>
  <pageMargins left="0.7" right="0.4" top="0.53" bottom="0.37" header="0.3" footer="0.19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A71"/>
  <sheetViews>
    <sheetView topLeftCell="A39" workbookViewId="0">
      <selection sqref="A1:A71"/>
    </sheetView>
  </sheetViews>
  <sheetFormatPr defaultColWidth="9" defaultRowHeight="14.4"/>
  <cols>
    <col min="1" max="1" width="23.88671875" customWidth="1"/>
  </cols>
  <sheetData>
    <row r="1" spans="1:1">
      <c r="A1" t="s">
        <v>19</v>
      </c>
    </row>
    <row r="2" spans="1:1">
      <c r="A2" t="s">
        <v>24</v>
      </c>
    </row>
    <row r="3" spans="1:1">
      <c r="A3" t="s">
        <v>27</v>
      </c>
    </row>
    <row r="4" spans="1:1">
      <c r="A4" t="s">
        <v>30</v>
      </c>
    </row>
    <row r="5" spans="1:1">
      <c r="A5" t="s">
        <v>33</v>
      </c>
    </row>
    <row r="6" spans="1:1">
      <c r="A6" t="s">
        <v>36</v>
      </c>
    </row>
    <row r="7" spans="1:1">
      <c r="A7" t="s">
        <v>19</v>
      </c>
    </row>
    <row r="8" spans="1:1">
      <c r="A8" t="s">
        <v>41</v>
      </c>
    </row>
    <row r="9" spans="1:1">
      <c r="A9" t="s">
        <v>230</v>
      </c>
    </row>
    <row r="10" spans="1:1">
      <c r="A10" t="s">
        <v>47</v>
      </c>
    </row>
    <row r="11" spans="1:1">
      <c r="A11" t="s">
        <v>230</v>
      </c>
    </row>
    <row r="12" spans="1:1">
      <c r="A12" t="s">
        <v>52</v>
      </c>
    </row>
    <row r="13" spans="1:1">
      <c r="A13" t="s">
        <v>57</v>
      </c>
    </row>
    <row r="14" spans="1:1">
      <c r="A14" t="s">
        <v>62</v>
      </c>
    </row>
    <row r="15" spans="1:1">
      <c r="A15" t="s">
        <v>67</v>
      </c>
    </row>
    <row r="16" spans="1:1">
      <c r="A16" t="s">
        <v>67</v>
      </c>
    </row>
    <row r="17" spans="1:1">
      <c r="A17" t="s">
        <v>72</v>
      </c>
    </row>
    <row r="18" spans="1:1">
      <c r="A18" t="s">
        <v>77</v>
      </c>
    </row>
    <row r="19" spans="1:1">
      <c r="A19" t="s">
        <v>82</v>
      </c>
    </row>
    <row r="20" spans="1:1">
      <c r="A20" t="s">
        <v>82</v>
      </c>
    </row>
    <row r="21" spans="1:1">
      <c r="A21" t="s">
        <v>82</v>
      </c>
    </row>
    <row r="22" spans="1:1">
      <c r="A22" t="s">
        <v>86</v>
      </c>
    </row>
    <row r="23" spans="1:1">
      <c r="A23" t="s">
        <v>90</v>
      </c>
    </row>
    <row r="24" spans="1:1">
      <c r="A24" t="s">
        <v>90</v>
      </c>
    </row>
    <row r="25" spans="1:1">
      <c r="A25" t="s">
        <v>95</v>
      </c>
    </row>
    <row r="26" spans="1:1">
      <c r="A26" t="s">
        <v>100</v>
      </c>
    </row>
    <row r="27" spans="1:1">
      <c r="A27" t="s">
        <v>105</v>
      </c>
    </row>
    <row r="28" spans="1:1">
      <c r="A28" t="s">
        <v>105</v>
      </c>
    </row>
    <row r="29" spans="1:1">
      <c r="A29" t="s">
        <v>105</v>
      </c>
    </row>
    <row r="30" spans="1:1">
      <c r="A30" t="s">
        <v>105</v>
      </c>
    </row>
    <row r="31" spans="1:1">
      <c r="A31" t="s">
        <v>105</v>
      </c>
    </row>
    <row r="32" spans="1:1">
      <c r="A32" t="s">
        <v>105</v>
      </c>
    </row>
    <row r="33" spans="1:1">
      <c r="A33" t="s">
        <v>113</v>
      </c>
    </row>
    <row r="34" spans="1:1">
      <c r="A34" t="s">
        <v>113</v>
      </c>
    </row>
    <row r="35" spans="1:1">
      <c r="A35" t="s">
        <v>113</v>
      </c>
    </row>
    <row r="36" spans="1:1">
      <c r="A36" t="s">
        <v>113</v>
      </c>
    </row>
    <row r="37" spans="1:1">
      <c r="A37" t="s">
        <v>113</v>
      </c>
    </row>
    <row r="38" spans="1:1">
      <c r="A38" t="s">
        <v>120</v>
      </c>
    </row>
    <row r="39" spans="1:1">
      <c r="A39" t="s">
        <v>125</v>
      </c>
    </row>
    <row r="40" spans="1:1">
      <c r="A40" t="s">
        <v>130</v>
      </c>
    </row>
    <row r="41" spans="1:1">
      <c r="A41" t="s">
        <v>130</v>
      </c>
    </row>
    <row r="42" spans="1:1">
      <c r="A42" t="s">
        <v>130</v>
      </c>
    </row>
    <row r="43" spans="1:1">
      <c r="A43" t="s">
        <v>130</v>
      </c>
    </row>
    <row r="44" spans="1:1">
      <c r="A44" t="s">
        <v>136</v>
      </c>
    </row>
    <row r="45" spans="1:1">
      <c r="A45" t="s">
        <v>136</v>
      </c>
    </row>
    <row r="46" spans="1:1">
      <c r="A46" t="s">
        <v>142</v>
      </c>
    </row>
    <row r="47" spans="1:1">
      <c r="A47" t="s">
        <v>147</v>
      </c>
    </row>
    <row r="48" spans="1:1">
      <c r="A48" t="s">
        <v>152</v>
      </c>
    </row>
    <row r="49" spans="1:1">
      <c r="A49" t="s">
        <v>157</v>
      </c>
    </row>
    <row r="50" spans="1:1">
      <c r="A50" t="s">
        <v>157</v>
      </c>
    </row>
    <row r="51" spans="1:1">
      <c r="A51" t="s">
        <v>162</v>
      </c>
    </row>
    <row r="52" spans="1:1">
      <c r="A52" t="s">
        <v>162</v>
      </c>
    </row>
    <row r="53" spans="1:1">
      <c r="A53" t="s">
        <v>166</v>
      </c>
    </row>
    <row r="54" spans="1:1">
      <c r="A54" t="s">
        <v>171</v>
      </c>
    </row>
    <row r="55" spans="1:1">
      <c r="A55" t="s">
        <v>175</v>
      </c>
    </row>
    <row r="56" spans="1:1">
      <c r="A56" t="s">
        <v>175</v>
      </c>
    </row>
    <row r="57" spans="1:1">
      <c r="A57" t="s">
        <v>105</v>
      </c>
    </row>
    <row r="58" spans="1:1">
      <c r="A58" t="s">
        <v>105</v>
      </c>
    </row>
    <row r="59" spans="1:1">
      <c r="A59" t="s">
        <v>185</v>
      </c>
    </row>
    <row r="60" spans="1:1">
      <c r="A60" t="s">
        <v>190</v>
      </c>
    </row>
    <row r="61" spans="1:1">
      <c r="A61" t="s">
        <v>190</v>
      </c>
    </row>
    <row r="62" spans="1:1">
      <c r="A62" t="s">
        <v>195</v>
      </c>
    </row>
    <row r="63" spans="1:1">
      <c r="A63" t="s">
        <v>195</v>
      </c>
    </row>
    <row r="64" spans="1:1">
      <c r="A64" t="s">
        <v>201</v>
      </c>
    </row>
    <row r="65" spans="1:1">
      <c r="A65" t="s">
        <v>205</v>
      </c>
    </row>
    <row r="66" spans="1:1">
      <c r="A66" t="s">
        <v>209</v>
      </c>
    </row>
    <row r="67" spans="1:1">
      <c r="A67" t="s">
        <v>213</v>
      </c>
    </row>
    <row r="68" spans="1:1">
      <c r="A68" t="s">
        <v>213</v>
      </c>
    </row>
    <row r="69" spans="1:1">
      <c r="A69" t="s">
        <v>95</v>
      </c>
    </row>
    <row r="70" spans="1:1">
      <c r="A70" t="s">
        <v>221</v>
      </c>
    </row>
    <row r="71" spans="1:1">
      <c r="A71" t="s">
        <v>225</v>
      </c>
    </row>
  </sheetData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2024-12-17T03:50:56Z</cp:lastPrinted>
  <dcterms:created xsi:type="dcterms:W3CDTF">2023-05-12T11:15:00Z</dcterms:created>
  <dcterms:modified xsi:type="dcterms:W3CDTF">2024-12-17T03:51:49Z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82D666DBFE624C0D823318269B5457B8_12</vt:lpwstr>
  </property>
</Properties>
</file>