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480" windowHeight="9765" tabRatio="947" firstSheet="1" activeTab="1"/>
  </bookViews>
  <sheets>
    <sheet name="资金发放汇总表" sheetId="2" r:id="rId1"/>
    <sheet name="附件四5月份孤儿保障金" sheetId="6" r:id="rId2"/>
    <sheet name="附件三5月份特困保障金" sheetId="11" r:id="rId3"/>
    <sheet name="附件二5月份农村低保保障金" sheetId="16" r:id="rId4"/>
    <sheet name="附件一5月份城镇低保" sheetId="21" r:id="rId5"/>
  </sheets>
  <definedNames>
    <definedName name="_xlnm._FilterDatabase" localSheetId="3" hidden="1">附件二5月份农村低保保障金!$A$2:$L$25</definedName>
    <definedName name="_xlnm._FilterDatabase" localSheetId="2" hidden="1">附件三5月份特困保障金!$A$4:$XEV$29</definedName>
  </definedNames>
  <calcPr calcId="125725"/>
</workbook>
</file>

<file path=xl/calcChain.xml><?xml version="1.0" encoding="utf-8"?>
<calcChain xmlns="http://schemas.openxmlformats.org/spreadsheetml/2006/main">
  <c r="E15" i="21"/>
  <c r="D15"/>
  <c r="C15"/>
  <c r="I25" i="16"/>
  <c r="H25"/>
  <c r="G25"/>
  <c r="F25"/>
  <c r="E25"/>
  <c r="D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I5"/>
  <c r="I4"/>
  <c r="I3"/>
  <c r="V27" i="11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V26"/>
  <c r="U26"/>
  <c r="T26"/>
  <c r="S26"/>
  <c r="V2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J15" i="6"/>
  <c r="I15"/>
  <c r="H15"/>
  <c r="G15"/>
  <c r="F15"/>
  <c r="E15"/>
  <c r="D15"/>
  <c r="M7" i="2"/>
  <c r="E7"/>
  <c r="D7"/>
  <c r="C7"/>
</calcChain>
</file>

<file path=xl/sharedStrings.xml><?xml version="1.0" encoding="utf-8"?>
<sst xmlns="http://schemas.openxmlformats.org/spreadsheetml/2006/main" count="175" uniqueCount="90">
  <si>
    <t xml:space="preserve">                永春县2019年生活保障金汇总表                </t>
  </si>
  <si>
    <t>序号</t>
  </si>
  <si>
    <t>项目名称</t>
  </si>
  <si>
    <t>一季度</t>
  </si>
  <si>
    <t>四月份</t>
  </si>
  <si>
    <t>五月份</t>
  </si>
  <si>
    <t>六月份</t>
  </si>
  <si>
    <t>七月份</t>
  </si>
  <si>
    <t>八月份</t>
  </si>
  <si>
    <t>九月份</t>
  </si>
  <si>
    <t>十月份</t>
  </si>
  <si>
    <t>十一月份</t>
  </si>
  <si>
    <t>十二月份</t>
  </si>
  <si>
    <t>合计资金     （万元）</t>
  </si>
  <si>
    <t>备注</t>
  </si>
  <si>
    <t>城镇低保</t>
  </si>
  <si>
    <t>农村低保</t>
  </si>
  <si>
    <t>农村五保\三无 人员(特困对象)</t>
  </si>
  <si>
    <t>孤儿保障</t>
  </si>
  <si>
    <t>合   计</t>
  </si>
  <si>
    <r>
      <rPr>
        <b/>
        <sz val="14"/>
        <rFont val="宋体"/>
        <charset val="134"/>
      </rPr>
      <t xml:space="preserve">附表四   </t>
    </r>
    <r>
      <rPr>
        <b/>
        <sz val="22"/>
        <rFont val="宋体"/>
        <charset val="134"/>
      </rPr>
      <t xml:space="preserve">永春县2019年第五月份孤儿保障金安排表   </t>
    </r>
    <r>
      <rPr>
        <b/>
        <sz val="14"/>
        <rFont val="宋体"/>
        <charset val="134"/>
      </rPr>
      <t xml:space="preserve">   </t>
    </r>
    <r>
      <rPr>
        <b/>
        <sz val="20"/>
        <rFont val="宋体"/>
        <charset val="134"/>
      </rPr>
      <t xml:space="preserve">              </t>
    </r>
  </si>
  <si>
    <t>乡 镇</t>
  </si>
  <si>
    <t>乡镇   编号</t>
  </si>
  <si>
    <t xml:space="preserve">孤 儿 </t>
  </si>
  <si>
    <t>其中</t>
  </si>
  <si>
    <t>孤 儿</t>
  </si>
  <si>
    <t>月保障金</t>
  </si>
  <si>
    <t>集中</t>
  </si>
  <si>
    <t>分散</t>
  </si>
  <si>
    <t>户</t>
  </si>
  <si>
    <t>人</t>
  </si>
  <si>
    <t>元</t>
  </si>
  <si>
    <t>桃城镇</t>
  </si>
  <si>
    <t>五里街镇</t>
  </si>
  <si>
    <t>蓬壶镇</t>
  </si>
  <si>
    <t>达埔镇</t>
  </si>
  <si>
    <t>石鼓镇</t>
  </si>
  <si>
    <t>坑仔口镇</t>
  </si>
  <si>
    <t>东平镇</t>
  </si>
  <si>
    <t>玉斗镇</t>
  </si>
  <si>
    <t>仙夹镇</t>
  </si>
  <si>
    <t>介福乡</t>
  </si>
  <si>
    <t>合计</t>
  </si>
  <si>
    <t>根据泉州市人民政府办公室《关于加强困境儿童保障工作的通知》（泉政办[2017]113号）文件：孤儿供养标准为：机构供养每人每月为1500元，分散供养每人每月为900元。</t>
  </si>
  <si>
    <r>
      <rPr>
        <b/>
        <sz val="14"/>
        <rFont val="仿宋_GB2312"/>
        <charset val="134"/>
      </rPr>
      <t xml:space="preserve">附件三            </t>
    </r>
    <r>
      <rPr>
        <b/>
        <sz val="22"/>
        <rFont val="仿宋_GB2312"/>
        <charset val="134"/>
      </rPr>
      <t xml:space="preserve">  永春县2019年第五月份特困人员保障金安排表</t>
    </r>
  </si>
  <si>
    <t>乡镇</t>
  </si>
  <si>
    <t>特困户数</t>
  </si>
  <si>
    <t>农村分散供养人数</t>
  </si>
  <si>
    <t>月保障资金</t>
  </si>
  <si>
    <t>农村集中供养人数</t>
  </si>
  <si>
    <t>三无分散供养</t>
  </si>
  <si>
    <t>三无集中供养</t>
  </si>
  <si>
    <t>照顾护理标准</t>
  </si>
  <si>
    <t>合计人数</t>
  </si>
  <si>
    <t>月拨付金额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</si>
  <si>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</si>
  <si>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</si>
  <si>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</si>
  <si>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</si>
  <si>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</si>
  <si>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</si>
  <si>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合计  金额</t>
  </si>
  <si>
    <t>拨付乡镇</t>
  </si>
  <si>
    <t>拨付安康医院</t>
  </si>
  <si>
    <t>一都镇</t>
  </si>
  <si>
    <t>下洋镇</t>
  </si>
  <si>
    <t>岵山镇</t>
  </si>
  <si>
    <t>湖洋镇</t>
  </si>
  <si>
    <t>桂洋镇</t>
  </si>
  <si>
    <t>吾峰镇</t>
  </si>
  <si>
    <t>锦斗镇</t>
  </si>
  <si>
    <t>东关镇</t>
  </si>
  <si>
    <t>苏坑镇</t>
  </si>
  <si>
    <t>横口乡</t>
  </si>
  <si>
    <t>呈祥乡</t>
  </si>
  <si>
    <t>外山乡</t>
  </si>
  <si>
    <t xml:space="preserve">   说明：95人三无集中供养对象均为精神病患者，长期入住安康医院集中供养，保障费用由安康医院先垫付，故保障资金直接拨付安康医院。</t>
  </si>
  <si>
    <r>
      <rPr>
        <b/>
        <sz val="12"/>
        <rFont val="宋体"/>
        <charset val="134"/>
      </rPr>
      <t>附件二</t>
    </r>
    <r>
      <rPr>
        <b/>
        <sz val="20"/>
        <rFont val="宋体"/>
        <charset val="134"/>
      </rPr>
      <t xml:space="preserve">  </t>
    </r>
    <r>
      <rPr>
        <b/>
        <sz val="22"/>
        <rFont val="宋体"/>
        <charset val="134"/>
      </rPr>
      <t xml:space="preserve">永春县2019年第五月份农村低保金安排表                           </t>
    </r>
  </si>
  <si>
    <t>乡镇编号</t>
  </si>
  <si>
    <t>低保户数（户）</t>
  </si>
  <si>
    <t>低保人数（人）</t>
  </si>
  <si>
    <t>月保障金（元）</t>
  </si>
  <si>
    <t>补拨四月份资金（元）</t>
  </si>
  <si>
    <t>扣回多拨资金（元）</t>
  </si>
  <si>
    <t>合计（元）</t>
  </si>
  <si>
    <t>单   位</t>
  </si>
  <si>
    <t>户 数（户）</t>
  </si>
  <si>
    <t>人 数（人）</t>
  </si>
  <si>
    <t>合　计</t>
  </si>
  <si>
    <r>
      <t xml:space="preserve">附件一      </t>
    </r>
    <r>
      <rPr>
        <b/>
        <sz val="22"/>
        <rFont val="宋体"/>
        <charset val="134"/>
      </rPr>
      <t xml:space="preserve">永春县2019年第五月份城市低保金安排表        </t>
    </r>
    <phoneticPr fontId="16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</si>
</sst>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b/>
      <sz val="14"/>
      <name val="仿宋_GB2312"/>
      <charset val="134"/>
    </font>
    <font>
      <b/>
      <sz val="2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22"/>
      <name val="宋体"/>
      <charset val="134"/>
    </font>
    <font>
      <sz val="11"/>
      <color indexed="8"/>
      <name val="宋体"/>
      <charset val="134"/>
      <scheme val="minor"/>
    </font>
    <font>
      <b/>
      <sz val="22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4">
    <cellStyle name="常规" xfId="0" builtinId="0"/>
    <cellStyle name="常规 10" xfId="4"/>
    <cellStyle name="常规 10 2 2 2" xfId="8"/>
    <cellStyle name="常规 10 3" xfId="12"/>
    <cellStyle name="常规 10 3 3" xfId="13"/>
    <cellStyle name="常规 14" xfId="5"/>
    <cellStyle name="常规 19" xfId="10"/>
    <cellStyle name="常规 19 2 2" xfId="1"/>
    <cellStyle name="常规 2" xfId="9"/>
    <cellStyle name="常规 2 128" xfId="3"/>
    <cellStyle name="常规 2 6" xfId="11"/>
    <cellStyle name="常规 2 7" xfId="6"/>
    <cellStyle name="常规 21" xfId="2"/>
    <cellStyle name="常规 23" xfId="7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E7" sqref="E7"/>
    </sheetView>
  </sheetViews>
  <sheetFormatPr defaultColWidth="9" defaultRowHeight="14.25"/>
  <cols>
    <col min="1" max="1" width="5.625" customWidth="1"/>
    <col min="2" max="2" width="16.375" customWidth="1"/>
    <col min="3" max="3" width="12.875" customWidth="1"/>
    <col min="4" max="4" width="13.25" customWidth="1"/>
    <col min="5" max="5" width="13.625" customWidth="1"/>
    <col min="6" max="6" width="10.875" customWidth="1"/>
    <col min="7" max="8" width="10.625" customWidth="1"/>
    <col min="9" max="9" width="11.625" customWidth="1"/>
    <col min="10" max="10" width="10.625" customWidth="1"/>
    <col min="11" max="11" width="11.25" customWidth="1"/>
    <col min="12" max="12" width="15.5" customWidth="1"/>
    <col min="13" max="13" width="16.375" customWidth="1"/>
    <col min="14" max="14" width="12.625" customWidth="1"/>
  </cols>
  <sheetData>
    <row r="1" spans="1:14" ht="4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9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</row>
    <row r="3" spans="1:14" ht="39" customHeight="1">
      <c r="A3" s="21">
        <v>1</v>
      </c>
      <c r="B3" s="21" t="s">
        <v>15</v>
      </c>
      <c r="C3" s="21">
        <v>332700</v>
      </c>
      <c r="D3" s="21">
        <v>101610</v>
      </c>
      <c r="E3" s="21">
        <v>101330</v>
      </c>
      <c r="F3" s="21"/>
      <c r="G3" s="21"/>
      <c r="H3" s="21"/>
      <c r="I3" s="21"/>
      <c r="J3" s="21"/>
      <c r="K3" s="21"/>
      <c r="L3" s="21"/>
      <c r="M3" s="21">
        <v>0</v>
      </c>
      <c r="N3" s="21"/>
    </row>
    <row r="4" spans="1:14" ht="39" customHeight="1">
      <c r="A4" s="21">
        <v>2</v>
      </c>
      <c r="B4" s="21" t="s">
        <v>16</v>
      </c>
      <c r="C4" s="21">
        <v>5856798.2199999997</v>
      </c>
      <c r="D4" s="21">
        <v>1702625</v>
      </c>
      <c r="E4" s="21">
        <v>1818140</v>
      </c>
      <c r="G4" s="21"/>
      <c r="H4" s="21"/>
      <c r="I4" s="21"/>
      <c r="J4" s="21"/>
      <c r="K4" s="21"/>
      <c r="L4" s="21"/>
      <c r="M4" s="21">
        <v>0</v>
      </c>
      <c r="N4" s="21"/>
    </row>
    <row r="5" spans="1:14" ht="39" customHeight="1">
      <c r="A5" s="21">
        <v>3</v>
      </c>
      <c r="B5" s="21" t="s">
        <v>17</v>
      </c>
      <c r="C5" s="21">
        <v>2057379</v>
      </c>
      <c r="D5" s="21">
        <v>630931</v>
      </c>
      <c r="E5" s="21">
        <v>646551</v>
      </c>
      <c r="F5" s="21"/>
      <c r="G5" s="21"/>
      <c r="H5" s="21"/>
      <c r="I5" s="21"/>
      <c r="J5" s="21"/>
      <c r="K5" s="21"/>
      <c r="L5" s="21"/>
      <c r="M5" s="21">
        <v>0</v>
      </c>
      <c r="N5" s="21"/>
    </row>
    <row r="6" spans="1:14" ht="39" customHeight="1">
      <c r="A6" s="21">
        <v>4</v>
      </c>
      <c r="B6" s="21" t="s">
        <v>18</v>
      </c>
      <c r="C6" s="21">
        <v>76500</v>
      </c>
      <c r="D6" s="21">
        <v>24600</v>
      </c>
      <c r="E6" s="21">
        <v>24600</v>
      </c>
      <c r="F6" s="21"/>
      <c r="G6" s="21"/>
      <c r="H6" s="21"/>
      <c r="I6" s="21"/>
      <c r="J6" s="21"/>
      <c r="K6" s="21"/>
      <c r="L6" s="21"/>
      <c r="M6" s="21">
        <v>0</v>
      </c>
      <c r="N6" s="21"/>
    </row>
    <row r="7" spans="1:14" ht="39" customHeight="1">
      <c r="A7" s="21"/>
      <c r="B7" s="21" t="s">
        <v>19</v>
      </c>
      <c r="C7" s="21">
        <f>SUM(C3:C6)</f>
        <v>8323377.2199999997</v>
      </c>
      <c r="D7" s="21">
        <f>SUM(D3:D6)</f>
        <v>2459766</v>
      </c>
      <c r="E7" s="21">
        <f>SUM(E3:E6)</f>
        <v>2590621</v>
      </c>
      <c r="F7" s="21"/>
      <c r="G7" s="21"/>
      <c r="H7" s="21"/>
      <c r="I7" s="21"/>
      <c r="J7" s="21"/>
      <c r="K7" s="21"/>
      <c r="L7" s="21"/>
      <c r="M7" s="21">
        <f t="shared" ref="M7" si="0">AVERAGE(AVERAGE(C7+D7+E7+L7))</f>
        <v>13373764.220000001</v>
      </c>
      <c r="N7" s="21"/>
    </row>
    <row r="12" spans="1:14">
      <c r="N12" s="22"/>
    </row>
  </sheetData>
  <mergeCells count="1">
    <mergeCell ref="A1:N1"/>
  </mergeCells>
  <phoneticPr fontId="16" type="noConversion"/>
  <printOptions horizontalCentered="1"/>
  <pageMargins left="0.74791666666666701" right="0.74791666666666701" top="0.59027777777777801" bottom="0.59027777777777801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pane ySplit="4" topLeftCell="A5" activePane="bottomLeft" state="frozen"/>
      <selection pane="bottomLeft" activeCell="M3" sqref="M3"/>
    </sheetView>
  </sheetViews>
  <sheetFormatPr defaultColWidth="9" defaultRowHeight="14.25"/>
  <cols>
    <col min="1" max="1" width="4.25" style="2" customWidth="1"/>
    <col min="2" max="2" width="9.125" style="2" customWidth="1"/>
    <col min="3" max="3" width="8.125" style="2" customWidth="1"/>
    <col min="4" max="4" width="6.375" style="2" customWidth="1"/>
    <col min="5" max="5" width="5" style="2" customWidth="1"/>
    <col min="6" max="6" width="5.25" style="2" customWidth="1"/>
    <col min="7" max="7" width="6.375" style="2" customWidth="1"/>
    <col min="8" max="8" width="4.25" style="2" customWidth="1"/>
    <col min="9" max="9" width="4.5" style="2" customWidth="1"/>
    <col min="10" max="10" width="11" style="2" customWidth="1"/>
    <col min="11" max="11" width="18.125" style="2" customWidth="1"/>
    <col min="12" max="12" width="11.125" style="2" customWidth="1"/>
    <col min="13" max="13" width="11.5" style="2" customWidth="1"/>
    <col min="14" max="14" width="12.375" style="2" customWidth="1"/>
    <col min="15" max="16384" width="9" style="2"/>
  </cols>
  <sheetData>
    <row r="1" spans="1:11" ht="66.7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 customHeight="1">
      <c r="A2" s="29" t="s">
        <v>1</v>
      </c>
      <c r="B2" s="29" t="s">
        <v>21</v>
      </c>
      <c r="C2" s="29" t="s">
        <v>22</v>
      </c>
      <c r="D2" s="29" t="s">
        <v>23</v>
      </c>
      <c r="E2" s="26" t="s">
        <v>24</v>
      </c>
      <c r="F2" s="27"/>
      <c r="G2" s="29" t="s">
        <v>25</v>
      </c>
      <c r="H2" s="26" t="s">
        <v>24</v>
      </c>
      <c r="I2" s="27"/>
      <c r="J2" s="29" t="s">
        <v>26</v>
      </c>
      <c r="K2" s="29" t="s">
        <v>14</v>
      </c>
    </row>
    <row r="3" spans="1:11" ht="30.75" customHeight="1">
      <c r="A3" s="30"/>
      <c r="B3" s="30"/>
      <c r="C3" s="30"/>
      <c r="D3" s="31"/>
      <c r="E3" s="1" t="s">
        <v>27</v>
      </c>
      <c r="F3" s="1" t="s">
        <v>28</v>
      </c>
      <c r="G3" s="31"/>
      <c r="H3" s="1" t="s">
        <v>27</v>
      </c>
      <c r="I3" s="1" t="s">
        <v>28</v>
      </c>
      <c r="J3" s="31"/>
      <c r="K3" s="30"/>
    </row>
    <row r="4" spans="1:11" ht="35.25" customHeight="1">
      <c r="A4" s="31"/>
      <c r="B4" s="31"/>
      <c r="C4" s="31"/>
      <c r="D4" s="1" t="s">
        <v>29</v>
      </c>
      <c r="E4" s="1" t="s">
        <v>29</v>
      </c>
      <c r="F4" s="1" t="s">
        <v>29</v>
      </c>
      <c r="G4" s="1" t="s">
        <v>30</v>
      </c>
      <c r="H4" s="1" t="s">
        <v>30</v>
      </c>
      <c r="I4" s="1" t="s">
        <v>30</v>
      </c>
      <c r="J4" s="1" t="s">
        <v>31</v>
      </c>
      <c r="K4" s="31"/>
    </row>
    <row r="5" spans="1:11" s="5" customFormat="1" ht="30" customHeight="1">
      <c r="A5" s="3">
        <v>1</v>
      </c>
      <c r="B5" s="1" t="s">
        <v>32</v>
      </c>
      <c r="C5" s="1">
        <v>309001</v>
      </c>
      <c r="D5" s="1">
        <v>4</v>
      </c>
      <c r="E5" s="1">
        <v>3</v>
      </c>
      <c r="F5" s="1">
        <v>1</v>
      </c>
      <c r="G5" s="1">
        <v>4</v>
      </c>
      <c r="H5" s="1">
        <v>3</v>
      </c>
      <c r="I5" s="1">
        <v>1</v>
      </c>
      <c r="J5" s="3">
        <v>5400</v>
      </c>
      <c r="K5" s="1"/>
    </row>
    <row r="6" spans="1:11" s="5" customFormat="1" ht="30" customHeight="1">
      <c r="A6" s="3">
        <v>2</v>
      </c>
      <c r="B6" s="1" t="s">
        <v>33</v>
      </c>
      <c r="C6" s="1">
        <v>309002</v>
      </c>
      <c r="D6" s="1">
        <v>2</v>
      </c>
      <c r="E6" s="1">
        <v>1</v>
      </c>
      <c r="F6" s="1">
        <v>1</v>
      </c>
      <c r="G6" s="1">
        <v>2</v>
      </c>
      <c r="H6" s="1">
        <v>1</v>
      </c>
      <c r="I6" s="1">
        <v>1</v>
      </c>
      <c r="J6" s="3">
        <v>2400</v>
      </c>
      <c r="K6" s="1"/>
    </row>
    <row r="7" spans="1:11" s="5" customFormat="1" ht="30" customHeight="1">
      <c r="A7" s="3">
        <v>3</v>
      </c>
      <c r="B7" s="1" t="s">
        <v>34</v>
      </c>
      <c r="C7" s="1">
        <v>309005</v>
      </c>
      <c r="D7" s="1">
        <v>1</v>
      </c>
      <c r="E7" s="1"/>
      <c r="F7" s="1">
        <v>1</v>
      </c>
      <c r="G7" s="1">
        <v>1</v>
      </c>
      <c r="H7" s="1"/>
      <c r="I7" s="1">
        <v>1</v>
      </c>
      <c r="J7" s="3">
        <v>900</v>
      </c>
      <c r="K7" s="1"/>
    </row>
    <row r="8" spans="1:11" s="5" customFormat="1" ht="30" customHeight="1">
      <c r="A8" s="3">
        <v>4</v>
      </c>
      <c r="B8" s="1" t="s">
        <v>35</v>
      </c>
      <c r="C8" s="1">
        <v>309006</v>
      </c>
      <c r="D8" s="1">
        <v>2</v>
      </c>
      <c r="E8" s="1"/>
      <c r="F8" s="1">
        <v>2</v>
      </c>
      <c r="G8" s="1">
        <v>3</v>
      </c>
      <c r="H8" s="1"/>
      <c r="I8" s="1">
        <v>3</v>
      </c>
      <c r="J8" s="3">
        <v>2700</v>
      </c>
      <c r="K8" s="1"/>
    </row>
    <row r="9" spans="1:11" s="5" customFormat="1" ht="30" customHeight="1">
      <c r="A9" s="3">
        <v>5</v>
      </c>
      <c r="B9" s="1" t="s">
        <v>36</v>
      </c>
      <c r="C9" s="1">
        <v>309008</v>
      </c>
      <c r="D9" s="1">
        <v>3</v>
      </c>
      <c r="E9" s="1"/>
      <c r="F9" s="1">
        <v>3</v>
      </c>
      <c r="G9" s="1">
        <v>3</v>
      </c>
      <c r="H9" s="1"/>
      <c r="I9" s="1">
        <v>3</v>
      </c>
      <c r="J9" s="3">
        <v>2700</v>
      </c>
      <c r="K9" s="1"/>
    </row>
    <row r="10" spans="1:11" s="5" customFormat="1" ht="30" customHeight="1">
      <c r="A10" s="3">
        <v>6</v>
      </c>
      <c r="B10" s="1" t="s">
        <v>37</v>
      </c>
      <c r="C10" s="1">
        <v>309012</v>
      </c>
      <c r="D10" s="1">
        <v>1</v>
      </c>
      <c r="E10" s="1"/>
      <c r="F10" s="1">
        <v>1</v>
      </c>
      <c r="G10" s="1">
        <v>1</v>
      </c>
      <c r="H10" s="1"/>
      <c r="I10" s="1">
        <v>1</v>
      </c>
      <c r="J10" s="3">
        <v>900</v>
      </c>
      <c r="K10" s="1"/>
    </row>
    <row r="11" spans="1:11" s="5" customFormat="1" ht="30" customHeight="1">
      <c r="A11" s="3">
        <v>7</v>
      </c>
      <c r="B11" s="1" t="s">
        <v>38</v>
      </c>
      <c r="C11" s="1">
        <v>309010</v>
      </c>
      <c r="D11" s="1">
        <v>2</v>
      </c>
      <c r="E11" s="1">
        <v>1</v>
      </c>
      <c r="F11" s="1">
        <v>1</v>
      </c>
      <c r="G11" s="1">
        <v>2</v>
      </c>
      <c r="H11" s="1">
        <v>1</v>
      </c>
      <c r="I11" s="1">
        <v>1</v>
      </c>
      <c r="J11" s="3">
        <v>2400</v>
      </c>
      <c r="K11" s="1"/>
    </row>
    <row r="12" spans="1:11" s="5" customFormat="1" ht="30" customHeight="1">
      <c r="A12" s="3">
        <v>8</v>
      </c>
      <c r="B12" s="1" t="s">
        <v>39</v>
      </c>
      <c r="C12" s="1">
        <v>309013</v>
      </c>
      <c r="D12" s="1">
        <v>1</v>
      </c>
      <c r="E12" s="1"/>
      <c r="F12" s="1">
        <v>1</v>
      </c>
      <c r="G12" s="1">
        <v>3</v>
      </c>
      <c r="H12" s="1"/>
      <c r="I12" s="1">
        <v>3</v>
      </c>
      <c r="J12" s="3">
        <v>2700</v>
      </c>
      <c r="K12" s="1"/>
    </row>
    <row r="13" spans="1:11" s="5" customFormat="1" ht="30" customHeight="1">
      <c r="A13" s="3">
        <v>9</v>
      </c>
      <c r="B13" s="1" t="s">
        <v>40</v>
      </c>
      <c r="C13" s="1">
        <v>309018</v>
      </c>
      <c r="D13" s="1">
        <v>2</v>
      </c>
      <c r="E13" s="1"/>
      <c r="F13" s="1">
        <v>2</v>
      </c>
      <c r="G13" s="1">
        <v>2</v>
      </c>
      <c r="H13" s="1"/>
      <c r="I13" s="1">
        <v>2</v>
      </c>
      <c r="J13" s="3">
        <v>1800</v>
      </c>
      <c r="K13" s="1"/>
    </row>
    <row r="14" spans="1:11" s="5" customFormat="1" ht="30" customHeight="1">
      <c r="A14" s="3">
        <v>10</v>
      </c>
      <c r="B14" s="1" t="s">
        <v>41</v>
      </c>
      <c r="C14" s="1">
        <v>309020</v>
      </c>
      <c r="D14" s="1">
        <v>3</v>
      </c>
      <c r="E14" s="1"/>
      <c r="F14" s="1">
        <v>3</v>
      </c>
      <c r="G14" s="1">
        <v>3</v>
      </c>
      <c r="H14" s="1"/>
      <c r="I14" s="1">
        <v>3</v>
      </c>
      <c r="J14" s="3">
        <v>2700</v>
      </c>
      <c r="K14" s="1"/>
    </row>
    <row r="15" spans="1:11" ht="30" customHeight="1">
      <c r="A15" s="3"/>
      <c r="B15" s="1" t="s">
        <v>42</v>
      </c>
      <c r="C15" s="1"/>
      <c r="D15" s="1">
        <f>SUM(D5:D14)</f>
        <v>21</v>
      </c>
      <c r="E15" s="1">
        <f t="shared" ref="E15:J15" si="0">SUM(E5:E14)</f>
        <v>5</v>
      </c>
      <c r="F15" s="1">
        <f t="shared" si="0"/>
        <v>16</v>
      </c>
      <c r="G15" s="1">
        <f t="shared" si="0"/>
        <v>24</v>
      </c>
      <c r="H15" s="1">
        <f t="shared" si="0"/>
        <v>5</v>
      </c>
      <c r="I15" s="1">
        <f t="shared" si="0"/>
        <v>19</v>
      </c>
      <c r="J15" s="3">
        <f t="shared" si="0"/>
        <v>24600</v>
      </c>
      <c r="K15" s="1"/>
    </row>
    <row r="16" spans="1:11" ht="60.75" customHeight="1">
      <c r="A16" s="28" t="s">
        <v>43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</sheetData>
  <mergeCells count="11">
    <mergeCell ref="A1:K1"/>
    <mergeCell ref="E2:F2"/>
    <mergeCell ref="H2:I2"/>
    <mergeCell ref="A16:K16"/>
    <mergeCell ref="A2:A4"/>
    <mergeCell ref="B2:B4"/>
    <mergeCell ref="C2:C4"/>
    <mergeCell ref="D2:D3"/>
    <mergeCell ref="G2:G3"/>
    <mergeCell ref="J2:J3"/>
    <mergeCell ref="K2:K4"/>
  </mergeCells>
  <phoneticPr fontId="16" type="noConversion"/>
  <printOptions horizontalCentered="1"/>
  <pageMargins left="0.55416666666666703" right="0.16041666666666701" top="0.80277777777777803" bottom="0.80277777777777803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29"/>
  <sheetViews>
    <sheetView workbookViewId="0">
      <pane ySplit="4" topLeftCell="A20" activePane="bottomLeft" state="frozen"/>
      <selection pane="bottomLeft" activeCell="A9" sqref="A9:XFD9"/>
    </sheetView>
  </sheetViews>
  <sheetFormatPr defaultColWidth="9" defaultRowHeight="14.25"/>
  <cols>
    <col min="1" max="1" width="3.75" style="2" customWidth="1"/>
    <col min="2" max="2" width="6.875" style="2" customWidth="1"/>
    <col min="3" max="3" width="4.75" style="8" customWidth="1"/>
    <col min="4" max="4" width="6.125" style="2" customWidth="1"/>
    <col min="5" max="5" width="6.5" style="2" customWidth="1"/>
    <col min="6" max="6" width="6.25" style="2" customWidth="1"/>
    <col min="7" max="7" width="5.375" style="2" customWidth="1"/>
    <col min="8" max="8" width="4.875" style="2" customWidth="1"/>
    <col min="9" max="9" width="4.375" style="2" customWidth="1"/>
    <col min="10" max="10" width="5.625" style="2" customWidth="1"/>
    <col min="11" max="11" width="6.375" style="2" customWidth="1"/>
    <col min="12" max="12" width="6.75" style="2" customWidth="1"/>
    <col min="13" max="13" width="6.5" style="2" customWidth="1"/>
    <col min="14" max="14" width="6.25" style="2" customWidth="1"/>
    <col min="15" max="15" width="5.625" style="2" customWidth="1"/>
    <col min="16" max="16" width="5.875" style="2" customWidth="1"/>
    <col min="17" max="18" width="6.75" style="2" customWidth="1"/>
    <col min="19" max="19" width="6" style="2" customWidth="1"/>
    <col min="20" max="20" width="7.25" style="2" customWidth="1"/>
    <col min="21" max="22" width="6.75" style="2" customWidth="1"/>
    <col min="23" max="23" width="8.125" style="2" customWidth="1"/>
    <col min="24" max="16381" width="9" style="2"/>
  </cols>
  <sheetData>
    <row r="1" spans="1:24" ht="26.25" customHeight="1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5"/>
    </row>
    <row r="2" spans="1:24" ht="15" customHeight="1">
      <c r="A2" s="39" t="s">
        <v>1</v>
      </c>
      <c r="B2" s="39" t="s">
        <v>45</v>
      </c>
      <c r="C2" s="41" t="s">
        <v>46</v>
      </c>
      <c r="D2" s="41" t="s">
        <v>47</v>
      </c>
      <c r="E2" s="41" t="s">
        <v>48</v>
      </c>
      <c r="F2" s="41" t="s">
        <v>49</v>
      </c>
      <c r="G2" s="41" t="s">
        <v>48</v>
      </c>
      <c r="H2" s="41" t="s">
        <v>50</v>
      </c>
      <c r="I2" s="41" t="s">
        <v>48</v>
      </c>
      <c r="J2" s="41" t="s">
        <v>51</v>
      </c>
      <c r="K2" s="41" t="s">
        <v>48</v>
      </c>
      <c r="L2" s="35" t="s">
        <v>52</v>
      </c>
      <c r="M2" s="36"/>
      <c r="N2" s="36"/>
      <c r="O2" s="36"/>
      <c r="P2" s="36"/>
      <c r="Q2" s="36"/>
      <c r="R2" s="36"/>
      <c r="S2" s="41" t="s">
        <v>53</v>
      </c>
      <c r="T2" s="37" t="s">
        <v>54</v>
      </c>
      <c r="U2" s="37"/>
      <c r="V2" s="38"/>
      <c r="W2" s="44" t="s">
        <v>14</v>
      </c>
      <c r="X2" s="15"/>
    </row>
    <row r="3" spans="1:24" ht="25.5" customHeight="1">
      <c r="A3" s="40"/>
      <c r="B3" s="40"/>
      <c r="C3" s="42"/>
      <c r="D3" s="42"/>
      <c r="E3" s="42"/>
      <c r="F3" s="42"/>
      <c r="G3" s="42"/>
      <c r="H3" s="42"/>
      <c r="I3" s="42"/>
      <c r="J3" s="42"/>
      <c r="K3" s="42"/>
      <c r="L3" s="14" t="s">
        <v>55</v>
      </c>
      <c r="M3" s="14" t="s">
        <v>56</v>
      </c>
      <c r="N3" s="14" t="s">
        <v>57</v>
      </c>
      <c r="O3" s="14" t="s">
        <v>58</v>
      </c>
      <c r="P3" s="14" t="s">
        <v>59</v>
      </c>
      <c r="Q3" s="14" t="s">
        <v>60</v>
      </c>
      <c r="R3" s="13" t="s">
        <v>61</v>
      </c>
      <c r="S3" s="43"/>
      <c r="T3" s="17" t="s">
        <v>62</v>
      </c>
      <c r="U3" s="16" t="s">
        <v>63</v>
      </c>
      <c r="V3" s="16" t="s">
        <v>42</v>
      </c>
      <c r="W3" s="44"/>
      <c r="X3" s="15"/>
    </row>
    <row r="4" spans="1:24" ht="14.25" customHeight="1">
      <c r="A4" s="40"/>
      <c r="B4" s="40"/>
      <c r="C4" s="9" t="s">
        <v>29</v>
      </c>
      <c r="D4" s="10" t="s">
        <v>30</v>
      </c>
      <c r="E4" s="10" t="s">
        <v>31</v>
      </c>
      <c r="F4" s="10" t="s">
        <v>30</v>
      </c>
      <c r="G4" s="10" t="s">
        <v>31</v>
      </c>
      <c r="H4" s="10" t="s">
        <v>30</v>
      </c>
      <c r="I4" s="10" t="s">
        <v>31</v>
      </c>
      <c r="J4" s="10" t="s">
        <v>30</v>
      </c>
      <c r="K4" s="10" t="s">
        <v>31</v>
      </c>
      <c r="L4" s="10" t="s">
        <v>31</v>
      </c>
      <c r="M4" s="10" t="s">
        <v>31</v>
      </c>
      <c r="N4" s="10" t="s">
        <v>31</v>
      </c>
      <c r="O4" s="10" t="s">
        <v>31</v>
      </c>
      <c r="P4" s="10" t="s">
        <v>31</v>
      </c>
      <c r="Q4" s="10" t="s">
        <v>31</v>
      </c>
      <c r="R4" s="18" t="s">
        <v>31</v>
      </c>
      <c r="S4" s="42"/>
      <c r="T4" s="19" t="s">
        <v>31</v>
      </c>
      <c r="U4" s="20" t="s">
        <v>31</v>
      </c>
      <c r="V4" s="20" t="s">
        <v>31</v>
      </c>
      <c r="W4" s="44"/>
      <c r="X4" s="15"/>
    </row>
    <row r="5" spans="1:24" s="5" customFormat="1" ht="18.75" customHeight="1">
      <c r="A5" s="10">
        <v>1</v>
      </c>
      <c r="B5" s="11" t="s">
        <v>32</v>
      </c>
      <c r="C5" s="10">
        <v>65</v>
      </c>
      <c r="D5" s="10">
        <v>38</v>
      </c>
      <c r="E5" s="10">
        <v>27740</v>
      </c>
      <c r="F5" s="10"/>
      <c r="G5" s="10"/>
      <c r="H5" s="10">
        <v>2</v>
      </c>
      <c r="I5" s="10">
        <v>1460</v>
      </c>
      <c r="J5" s="10">
        <v>26</v>
      </c>
      <c r="K5" s="10">
        <v>22880</v>
      </c>
      <c r="L5" s="10">
        <v>5180</v>
      </c>
      <c r="M5" s="10">
        <v>0</v>
      </c>
      <c r="N5" s="10">
        <v>1035</v>
      </c>
      <c r="O5" s="10">
        <v>0</v>
      </c>
      <c r="P5" s="10">
        <v>0</v>
      </c>
      <c r="Q5" s="10">
        <v>17472</v>
      </c>
      <c r="R5" s="10"/>
      <c r="S5" s="10">
        <f>D5+F5+H5+J5</f>
        <v>66</v>
      </c>
      <c r="T5" s="10">
        <f>E5+I5+L5+N5+P5</f>
        <v>35415</v>
      </c>
      <c r="U5" s="10">
        <f>G5+K5+M5+O5+Q5</f>
        <v>40352</v>
      </c>
      <c r="V5" s="10">
        <f>T5+U5</f>
        <v>75767</v>
      </c>
      <c r="W5" s="10"/>
    </row>
    <row r="6" spans="1:24" s="5" customFormat="1" ht="18.75" customHeight="1">
      <c r="A6" s="10">
        <v>2</v>
      </c>
      <c r="B6" s="11" t="s">
        <v>33</v>
      </c>
      <c r="C6" s="10">
        <v>23</v>
      </c>
      <c r="D6" s="10">
        <v>17</v>
      </c>
      <c r="E6" s="10">
        <v>12410</v>
      </c>
      <c r="F6" s="10"/>
      <c r="G6" s="10"/>
      <c r="H6" s="10"/>
      <c r="I6" s="10"/>
      <c r="J6" s="10">
        <v>7</v>
      </c>
      <c r="K6" s="10">
        <v>6160</v>
      </c>
      <c r="L6" s="10">
        <v>2100</v>
      </c>
      <c r="M6" s="10"/>
      <c r="N6" s="10"/>
      <c r="O6" s="10"/>
      <c r="P6" s="10">
        <v>1120</v>
      </c>
      <c r="Q6" s="10">
        <v>4704</v>
      </c>
      <c r="R6" s="10"/>
      <c r="S6" s="10">
        <f t="shared" ref="S6:S26" si="0">D6+F6+H6+J6</f>
        <v>24</v>
      </c>
      <c r="T6" s="10">
        <f t="shared" ref="T6:T26" si="1">E6+I6+L6+N6+P6</f>
        <v>15630</v>
      </c>
      <c r="U6" s="10">
        <f t="shared" ref="U6:U26" si="2">G6+K6+M6+O6+Q6</f>
        <v>10864</v>
      </c>
      <c r="V6" s="10">
        <f t="shared" ref="V6:V26" si="3">T6+U6</f>
        <v>26494</v>
      </c>
      <c r="W6" s="10"/>
    </row>
    <row r="7" spans="1:24" s="5" customFormat="1" ht="18.75" customHeight="1">
      <c r="A7" s="10">
        <v>3</v>
      </c>
      <c r="B7" s="11" t="s">
        <v>64</v>
      </c>
      <c r="C7" s="10">
        <v>5</v>
      </c>
      <c r="D7" s="10">
        <v>4</v>
      </c>
      <c r="E7" s="10">
        <v>2920</v>
      </c>
      <c r="F7" s="10"/>
      <c r="G7" s="10"/>
      <c r="H7" s="10"/>
      <c r="I7" s="10"/>
      <c r="J7" s="10">
        <v>1</v>
      </c>
      <c r="K7" s="10">
        <v>880</v>
      </c>
      <c r="L7" s="10">
        <v>420</v>
      </c>
      <c r="M7" s="10">
        <v>0</v>
      </c>
      <c r="N7" s="10">
        <v>345</v>
      </c>
      <c r="O7" s="10">
        <v>0</v>
      </c>
      <c r="P7" s="10">
        <v>0</v>
      </c>
      <c r="Q7" s="10">
        <v>672</v>
      </c>
      <c r="R7" s="10"/>
      <c r="S7" s="10">
        <f t="shared" si="0"/>
        <v>5</v>
      </c>
      <c r="T7" s="10">
        <f t="shared" si="1"/>
        <v>3685</v>
      </c>
      <c r="U7" s="10">
        <f t="shared" si="2"/>
        <v>1552</v>
      </c>
      <c r="V7" s="10">
        <f t="shared" si="3"/>
        <v>5237</v>
      </c>
      <c r="W7" s="10"/>
    </row>
    <row r="8" spans="1:24" s="5" customFormat="1" ht="18.75" customHeight="1">
      <c r="A8" s="10">
        <v>4</v>
      </c>
      <c r="B8" s="11" t="s">
        <v>65</v>
      </c>
      <c r="C8" s="10">
        <v>5</v>
      </c>
      <c r="D8" s="10">
        <v>4</v>
      </c>
      <c r="E8" s="10">
        <v>2920</v>
      </c>
      <c r="F8" s="10"/>
      <c r="G8" s="10"/>
      <c r="H8" s="10"/>
      <c r="I8" s="10"/>
      <c r="J8" s="10">
        <v>1</v>
      </c>
      <c r="K8" s="10">
        <v>880</v>
      </c>
      <c r="L8" s="10">
        <v>280</v>
      </c>
      <c r="M8" s="10">
        <v>0</v>
      </c>
      <c r="N8" s="10">
        <v>690</v>
      </c>
      <c r="O8" s="10">
        <v>0</v>
      </c>
      <c r="P8" s="10">
        <v>0</v>
      </c>
      <c r="Q8" s="10">
        <v>672</v>
      </c>
      <c r="R8" s="10"/>
      <c r="S8" s="10">
        <f t="shared" si="0"/>
        <v>5</v>
      </c>
      <c r="T8" s="10">
        <f t="shared" si="1"/>
        <v>3890</v>
      </c>
      <c r="U8" s="10">
        <f t="shared" si="2"/>
        <v>1552</v>
      </c>
      <c r="V8" s="10">
        <f t="shared" si="3"/>
        <v>5442</v>
      </c>
      <c r="W8" s="10"/>
    </row>
    <row r="9" spans="1:24" s="5" customFormat="1" ht="18.75" customHeight="1">
      <c r="A9" s="10">
        <v>5</v>
      </c>
      <c r="B9" s="11" t="s">
        <v>34</v>
      </c>
      <c r="C9" s="10">
        <v>76</v>
      </c>
      <c r="D9" s="10">
        <v>66</v>
      </c>
      <c r="E9" s="10">
        <v>48180</v>
      </c>
      <c r="F9" s="10"/>
      <c r="G9" s="10"/>
      <c r="H9" s="10"/>
      <c r="I9" s="10"/>
      <c r="J9" s="10">
        <v>11</v>
      </c>
      <c r="K9" s="10">
        <v>9680</v>
      </c>
      <c r="L9" s="10">
        <v>8260</v>
      </c>
      <c r="M9" s="10">
        <v>0</v>
      </c>
      <c r="N9" s="10">
        <v>2070</v>
      </c>
      <c r="O9" s="10">
        <v>0</v>
      </c>
      <c r="P9" s="10">
        <v>560</v>
      </c>
      <c r="Q9" s="10">
        <v>7392</v>
      </c>
      <c r="R9" s="10"/>
      <c r="S9" s="10">
        <f t="shared" si="0"/>
        <v>77</v>
      </c>
      <c r="T9" s="10">
        <f t="shared" si="1"/>
        <v>59070</v>
      </c>
      <c r="U9" s="10">
        <f t="shared" si="2"/>
        <v>17072</v>
      </c>
      <c r="V9" s="10">
        <f t="shared" si="3"/>
        <v>76142</v>
      </c>
      <c r="W9" s="10"/>
    </row>
    <row r="10" spans="1:24" s="5" customFormat="1" ht="18.75" customHeight="1">
      <c r="A10" s="10">
        <v>6</v>
      </c>
      <c r="B10" s="11" t="s">
        <v>35</v>
      </c>
      <c r="C10" s="10">
        <v>74</v>
      </c>
      <c r="D10" s="10">
        <v>66</v>
      </c>
      <c r="E10" s="10">
        <v>48180</v>
      </c>
      <c r="F10" s="10"/>
      <c r="G10" s="10"/>
      <c r="H10" s="10"/>
      <c r="I10" s="10"/>
      <c r="J10" s="10">
        <v>8</v>
      </c>
      <c r="K10" s="10">
        <v>7040</v>
      </c>
      <c r="L10" s="10">
        <v>7000</v>
      </c>
      <c r="M10" s="10">
        <v>0</v>
      </c>
      <c r="N10" s="10">
        <v>3450</v>
      </c>
      <c r="O10" s="10">
        <v>0</v>
      </c>
      <c r="P10" s="10">
        <v>3360</v>
      </c>
      <c r="Q10" s="10">
        <v>5376</v>
      </c>
      <c r="R10" s="10"/>
      <c r="S10" s="10">
        <f t="shared" si="0"/>
        <v>74</v>
      </c>
      <c r="T10" s="10">
        <f t="shared" si="1"/>
        <v>61990</v>
      </c>
      <c r="U10" s="10">
        <f t="shared" si="2"/>
        <v>12416</v>
      </c>
      <c r="V10" s="10">
        <f t="shared" si="3"/>
        <v>74406</v>
      </c>
      <c r="W10" s="10"/>
    </row>
    <row r="11" spans="1:24" s="5" customFormat="1" ht="18.75" customHeight="1">
      <c r="A11" s="10">
        <v>7</v>
      </c>
      <c r="B11" s="11" t="s">
        <v>36</v>
      </c>
      <c r="C11" s="10">
        <v>40</v>
      </c>
      <c r="D11" s="10">
        <v>33</v>
      </c>
      <c r="E11" s="10">
        <v>24090</v>
      </c>
      <c r="F11" s="10"/>
      <c r="G11" s="10"/>
      <c r="H11" s="10"/>
      <c r="I11" s="10"/>
      <c r="J11" s="10">
        <v>7</v>
      </c>
      <c r="K11" s="10">
        <v>6160</v>
      </c>
      <c r="L11" s="10">
        <v>3360</v>
      </c>
      <c r="M11" s="10">
        <v>0</v>
      </c>
      <c r="N11" s="10">
        <v>2070</v>
      </c>
      <c r="O11" s="10">
        <v>0</v>
      </c>
      <c r="P11" s="10">
        <v>1680</v>
      </c>
      <c r="Q11" s="10">
        <v>4704</v>
      </c>
      <c r="R11" s="10"/>
      <c r="S11" s="10">
        <f t="shared" si="0"/>
        <v>40</v>
      </c>
      <c r="T11" s="10">
        <f t="shared" si="1"/>
        <v>31200</v>
      </c>
      <c r="U11" s="10">
        <f t="shared" si="2"/>
        <v>10864</v>
      </c>
      <c r="V11" s="10">
        <f t="shared" si="3"/>
        <v>42064</v>
      </c>
      <c r="W11" s="10"/>
    </row>
    <row r="12" spans="1:24" s="5" customFormat="1" ht="18.75" customHeight="1">
      <c r="A12" s="10">
        <v>8</v>
      </c>
      <c r="B12" s="11" t="s">
        <v>66</v>
      </c>
      <c r="C12" s="10">
        <v>46</v>
      </c>
      <c r="D12" s="10">
        <v>39</v>
      </c>
      <c r="E12" s="10">
        <v>28470</v>
      </c>
      <c r="F12" s="10">
        <v>5</v>
      </c>
      <c r="G12" s="10">
        <v>4400</v>
      </c>
      <c r="H12" s="10"/>
      <c r="I12" s="10"/>
      <c r="J12" s="10">
        <v>2</v>
      </c>
      <c r="K12" s="10">
        <v>1760</v>
      </c>
      <c r="L12" s="10">
        <v>5320</v>
      </c>
      <c r="M12" s="10">
        <v>840</v>
      </c>
      <c r="N12" s="10">
        <v>345</v>
      </c>
      <c r="O12" s="10">
        <v>0</v>
      </c>
      <c r="P12" s="10">
        <v>0</v>
      </c>
      <c r="Q12" s="10">
        <v>1344</v>
      </c>
      <c r="R12" s="10"/>
      <c r="S12" s="10">
        <f t="shared" si="0"/>
        <v>46</v>
      </c>
      <c r="T12" s="10">
        <f>E12+G12+L12+M12+N12</f>
        <v>39375</v>
      </c>
      <c r="U12" s="10">
        <f>K12+Q12</f>
        <v>3104</v>
      </c>
      <c r="V12" s="10">
        <f t="shared" si="3"/>
        <v>42479</v>
      </c>
      <c r="W12" s="10"/>
    </row>
    <row r="13" spans="1:24" s="5" customFormat="1" ht="18.75" customHeight="1">
      <c r="A13" s="10">
        <v>9</v>
      </c>
      <c r="B13" s="11" t="s">
        <v>67</v>
      </c>
      <c r="C13" s="10">
        <v>55</v>
      </c>
      <c r="D13" s="10">
        <v>52</v>
      </c>
      <c r="E13" s="10">
        <v>37960</v>
      </c>
      <c r="F13" s="10"/>
      <c r="G13" s="10"/>
      <c r="H13" s="10"/>
      <c r="I13" s="10"/>
      <c r="J13" s="10">
        <v>3</v>
      </c>
      <c r="K13" s="10">
        <v>2640</v>
      </c>
      <c r="L13" s="10">
        <v>5600</v>
      </c>
      <c r="M13" s="10">
        <v>0</v>
      </c>
      <c r="N13" s="10">
        <v>3105</v>
      </c>
      <c r="O13" s="10">
        <v>0</v>
      </c>
      <c r="P13" s="10">
        <v>1680</v>
      </c>
      <c r="Q13" s="10">
        <v>2016</v>
      </c>
      <c r="R13" s="10"/>
      <c r="S13" s="10">
        <f t="shared" si="0"/>
        <v>55</v>
      </c>
      <c r="T13" s="10">
        <f t="shared" si="1"/>
        <v>48345</v>
      </c>
      <c r="U13" s="10">
        <f t="shared" si="2"/>
        <v>4656</v>
      </c>
      <c r="V13" s="10">
        <f t="shared" si="3"/>
        <v>53001</v>
      </c>
      <c r="W13" s="10"/>
    </row>
    <row r="14" spans="1:24" s="5" customFormat="1" ht="18.75" customHeight="1">
      <c r="A14" s="10">
        <v>10</v>
      </c>
      <c r="B14" s="11" t="s">
        <v>37</v>
      </c>
      <c r="C14" s="10">
        <v>6</v>
      </c>
      <c r="D14" s="10">
        <v>5</v>
      </c>
      <c r="E14" s="10">
        <v>3650</v>
      </c>
      <c r="F14" s="10"/>
      <c r="G14" s="10"/>
      <c r="H14" s="10"/>
      <c r="I14" s="10"/>
      <c r="J14" s="10">
        <v>1</v>
      </c>
      <c r="K14" s="10">
        <v>880</v>
      </c>
      <c r="L14" s="10">
        <v>700</v>
      </c>
      <c r="M14" s="10"/>
      <c r="N14" s="10"/>
      <c r="O14" s="10"/>
      <c r="P14" s="10"/>
      <c r="Q14" s="10">
        <v>672</v>
      </c>
      <c r="R14" s="10"/>
      <c r="S14" s="10">
        <f t="shared" si="0"/>
        <v>6</v>
      </c>
      <c r="T14" s="10">
        <f t="shared" si="1"/>
        <v>4350</v>
      </c>
      <c r="U14" s="10">
        <f t="shared" si="2"/>
        <v>1552</v>
      </c>
      <c r="V14" s="10">
        <f t="shared" si="3"/>
        <v>5902</v>
      </c>
      <c r="W14" s="10"/>
    </row>
    <row r="15" spans="1:24" s="5" customFormat="1" ht="18.75" customHeight="1">
      <c r="A15" s="10">
        <v>11</v>
      </c>
      <c r="B15" s="11" t="s">
        <v>68</v>
      </c>
      <c r="C15" s="10">
        <v>16</v>
      </c>
      <c r="D15" s="10">
        <v>14</v>
      </c>
      <c r="E15" s="10">
        <v>10220</v>
      </c>
      <c r="F15" s="10"/>
      <c r="G15" s="10"/>
      <c r="H15" s="10"/>
      <c r="I15" s="10"/>
      <c r="J15" s="10">
        <v>2</v>
      </c>
      <c r="K15" s="10">
        <v>1760</v>
      </c>
      <c r="L15" s="10">
        <v>1680</v>
      </c>
      <c r="M15" s="10">
        <v>0</v>
      </c>
      <c r="N15" s="10">
        <v>345</v>
      </c>
      <c r="O15" s="10">
        <v>0</v>
      </c>
      <c r="P15" s="10">
        <v>560</v>
      </c>
      <c r="Q15" s="10">
        <v>1344</v>
      </c>
      <c r="R15" s="10"/>
      <c r="S15" s="10">
        <f t="shared" si="0"/>
        <v>16</v>
      </c>
      <c r="T15" s="10">
        <f t="shared" si="1"/>
        <v>12805</v>
      </c>
      <c r="U15" s="10">
        <f t="shared" si="2"/>
        <v>3104</v>
      </c>
      <c r="V15" s="10">
        <f t="shared" si="3"/>
        <v>15909</v>
      </c>
      <c r="W15" s="10"/>
    </row>
    <row r="16" spans="1:24" s="5" customFormat="1" ht="18.75" customHeight="1">
      <c r="A16" s="10">
        <v>12</v>
      </c>
      <c r="B16" s="11" t="s">
        <v>69</v>
      </c>
      <c r="C16" s="10">
        <v>27</v>
      </c>
      <c r="D16" s="10">
        <v>27</v>
      </c>
      <c r="E16" s="10">
        <v>19710</v>
      </c>
      <c r="F16" s="10"/>
      <c r="G16" s="10"/>
      <c r="H16" s="10"/>
      <c r="I16" s="10"/>
      <c r="J16" s="10">
        <v>1</v>
      </c>
      <c r="K16" s="10">
        <v>880</v>
      </c>
      <c r="L16" s="10">
        <v>3080</v>
      </c>
      <c r="M16" s="10"/>
      <c r="N16" s="10">
        <v>690</v>
      </c>
      <c r="O16" s="10"/>
      <c r="P16" s="10">
        <v>1680</v>
      </c>
      <c r="Q16" s="10">
        <v>672</v>
      </c>
      <c r="R16" s="10"/>
      <c r="S16" s="10">
        <f t="shared" si="0"/>
        <v>28</v>
      </c>
      <c r="T16" s="10">
        <f t="shared" si="1"/>
        <v>25160</v>
      </c>
      <c r="U16" s="10">
        <f t="shared" si="2"/>
        <v>1552</v>
      </c>
      <c r="V16" s="10">
        <f t="shared" si="3"/>
        <v>26712</v>
      </c>
      <c r="W16" s="10"/>
    </row>
    <row r="17" spans="1:23" s="5" customFormat="1" ht="18.75" customHeight="1">
      <c r="A17" s="10">
        <v>13</v>
      </c>
      <c r="B17" s="11" t="s">
        <v>38</v>
      </c>
      <c r="C17" s="10">
        <v>40</v>
      </c>
      <c r="D17" s="10">
        <v>38</v>
      </c>
      <c r="E17" s="10">
        <v>27740</v>
      </c>
      <c r="F17" s="10"/>
      <c r="G17" s="10"/>
      <c r="H17" s="10"/>
      <c r="I17" s="10"/>
      <c r="J17" s="10">
        <v>3</v>
      </c>
      <c r="K17" s="10">
        <v>2640</v>
      </c>
      <c r="L17" s="10">
        <v>4480</v>
      </c>
      <c r="M17" s="10">
        <v>0</v>
      </c>
      <c r="N17" s="10">
        <v>2070</v>
      </c>
      <c r="O17" s="10">
        <v>0</v>
      </c>
      <c r="P17" s="10">
        <v>0</v>
      </c>
      <c r="Q17" s="10">
        <v>2016</v>
      </c>
      <c r="R17" s="10"/>
      <c r="S17" s="10">
        <f t="shared" si="0"/>
        <v>41</v>
      </c>
      <c r="T17" s="10">
        <f t="shared" si="1"/>
        <v>34290</v>
      </c>
      <c r="U17" s="10">
        <f t="shared" si="2"/>
        <v>4656</v>
      </c>
      <c r="V17" s="10">
        <f t="shared" si="3"/>
        <v>38946</v>
      </c>
      <c r="W17" s="10"/>
    </row>
    <row r="18" spans="1:23" s="5" customFormat="1" ht="18.75" customHeight="1">
      <c r="A18" s="10">
        <v>14</v>
      </c>
      <c r="B18" s="11" t="s">
        <v>39</v>
      </c>
      <c r="C18" s="10">
        <v>10</v>
      </c>
      <c r="D18" s="10">
        <v>9</v>
      </c>
      <c r="E18" s="10">
        <v>6570</v>
      </c>
      <c r="F18" s="10"/>
      <c r="G18" s="10"/>
      <c r="H18" s="10"/>
      <c r="I18" s="10"/>
      <c r="J18" s="10">
        <v>1</v>
      </c>
      <c r="K18" s="10">
        <v>880</v>
      </c>
      <c r="L18" s="10">
        <v>980</v>
      </c>
      <c r="M18" s="10"/>
      <c r="N18" s="10">
        <v>345</v>
      </c>
      <c r="O18" s="10"/>
      <c r="P18" s="10">
        <v>560</v>
      </c>
      <c r="Q18" s="10">
        <v>672</v>
      </c>
      <c r="R18" s="10"/>
      <c r="S18" s="10">
        <f t="shared" si="0"/>
        <v>10</v>
      </c>
      <c r="T18" s="10">
        <f t="shared" si="1"/>
        <v>8455</v>
      </c>
      <c r="U18" s="10">
        <f t="shared" si="2"/>
        <v>1552</v>
      </c>
      <c r="V18" s="10">
        <f t="shared" si="3"/>
        <v>10007</v>
      </c>
      <c r="W18" s="10"/>
    </row>
    <row r="19" spans="1:23" s="5" customFormat="1" ht="18.75" customHeight="1">
      <c r="A19" s="10">
        <v>15</v>
      </c>
      <c r="B19" s="11" t="s">
        <v>70</v>
      </c>
      <c r="C19" s="10">
        <v>17</v>
      </c>
      <c r="D19" s="10">
        <v>15</v>
      </c>
      <c r="E19" s="10">
        <v>10950</v>
      </c>
      <c r="F19" s="10"/>
      <c r="G19" s="10"/>
      <c r="H19" s="10"/>
      <c r="I19" s="10"/>
      <c r="J19" s="10">
        <v>2</v>
      </c>
      <c r="K19" s="10">
        <v>1760</v>
      </c>
      <c r="L19" s="10">
        <v>1400</v>
      </c>
      <c r="M19" s="10"/>
      <c r="N19" s="10">
        <v>1035</v>
      </c>
      <c r="O19" s="10"/>
      <c r="P19" s="10">
        <v>1120</v>
      </c>
      <c r="Q19" s="10">
        <v>1344</v>
      </c>
      <c r="R19" s="10"/>
      <c r="S19" s="10">
        <f t="shared" si="0"/>
        <v>17</v>
      </c>
      <c r="T19" s="10">
        <f t="shared" si="1"/>
        <v>14505</v>
      </c>
      <c r="U19" s="10">
        <f t="shared" si="2"/>
        <v>3104</v>
      </c>
      <c r="V19" s="10">
        <f t="shared" si="3"/>
        <v>17609</v>
      </c>
      <c r="W19" s="10"/>
    </row>
    <row r="20" spans="1:23" s="5" customFormat="1" ht="18.75" customHeight="1">
      <c r="A20" s="10">
        <v>16</v>
      </c>
      <c r="B20" s="11" t="s">
        <v>71</v>
      </c>
      <c r="C20" s="10">
        <v>26</v>
      </c>
      <c r="D20" s="10">
        <v>20</v>
      </c>
      <c r="E20" s="10">
        <v>14600</v>
      </c>
      <c r="F20" s="10"/>
      <c r="G20" s="10"/>
      <c r="H20" s="10"/>
      <c r="I20" s="10"/>
      <c r="J20" s="10">
        <v>6</v>
      </c>
      <c r="K20" s="10">
        <v>5280</v>
      </c>
      <c r="L20" s="10">
        <v>2240</v>
      </c>
      <c r="M20" s="10"/>
      <c r="N20" s="10">
        <v>1380</v>
      </c>
      <c r="O20" s="10"/>
      <c r="P20" s="10"/>
      <c r="Q20" s="10">
        <v>4032</v>
      </c>
      <c r="R20" s="10"/>
      <c r="S20" s="10">
        <f t="shared" si="0"/>
        <v>26</v>
      </c>
      <c r="T20" s="10">
        <f t="shared" si="1"/>
        <v>18220</v>
      </c>
      <c r="U20" s="10">
        <f t="shared" si="2"/>
        <v>9312</v>
      </c>
      <c r="V20" s="10">
        <f t="shared" si="3"/>
        <v>27532</v>
      </c>
      <c r="W20" s="10"/>
    </row>
    <row r="21" spans="1:23" s="5" customFormat="1" ht="18.75" customHeight="1">
      <c r="A21" s="10">
        <v>17</v>
      </c>
      <c r="B21" s="11" t="s">
        <v>72</v>
      </c>
      <c r="C21" s="10">
        <v>25</v>
      </c>
      <c r="D21" s="10">
        <v>17</v>
      </c>
      <c r="E21" s="10">
        <v>12410</v>
      </c>
      <c r="F21" s="10">
        <v>2</v>
      </c>
      <c r="G21" s="10">
        <v>1760</v>
      </c>
      <c r="H21" s="10"/>
      <c r="I21" s="10"/>
      <c r="J21" s="10">
        <v>6</v>
      </c>
      <c r="K21" s="10">
        <v>5280</v>
      </c>
      <c r="L21" s="10">
        <v>2100</v>
      </c>
      <c r="M21" s="10">
        <v>336</v>
      </c>
      <c r="N21" s="10">
        <v>690</v>
      </c>
      <c r="O21" s="10">
        <v>0</v>
      </c>
      <c r="P21" s="10">
        <v>0</v>
      </c>
      <c r="Q21" s="10">
        <v>4032</v>
      </c>
      <c r="R21" s="10"/>
      <c r="S21" s="10">
        <f t="shared" si="0"/>
        <v>25</v>
      </c>
      <c r="T21" s="10">
        <f>E21+G21+L21+M21+N21</f>
        <v>17296</v>
      </c>
      <c r="U21" s="10">
        <f>K21+Q21</f>
        <v>9312</v>
      </c>
      <c r="V21" s="10">
        <f t="shared" si="3"/>
        <v>26608</v>
      </c>
      <c r="W21" s="10"/>
    </row>
    <row r="22" spans="1:23" s="5" customFormat="1" ht="18.75" customHeight="1">
      <c r="A22" s="10">
        <v>18</v>
      </c>
      <c r="B22" s="11" t="s">
        <v>40</v>
      </c>
      <c r="C22" s="10">
        <v>25</v>
      </c>
      <c r="D22" s="10">
        <v>23</v>
      </c>
      <c r="E22" s="10">
        <v>16790</v>
      </c>
      <c r="F22" s="10"/>
      <c r="G22" s="10"/>
      <c r="H22" s="10"/>
      <c r="I22" s="10"/>
      <c r="J22" s="10">
        <v>2</v>
      </c>
      <c r="K22" s="10">
        <v>1760</v>
      </c>
      <c r="L22" s="10">
        <v>2660</v>
      </c>
      <c r="M22" s="10">
        <v>0</v>
      </c>
      <c r="N22" s="10">
        <v>1035</v>
      </c>
      <c r="O22" s="10">
        <v>0</v>
      </c>
      <c r="P22" s="10">
        <v>560</v>
      </c>
      <c r="Q22" s="10">
        <v>1344</v>
      </c>
      <c r="R22" s="10"/>
      <c r="S22" s="10">
        <f t="shared" si="0"/>
        <v>25</v>
      </c>
      <c r="T22" s="10">
        <f t="shared" si="1"/>
        <v>21045</v>
      </c>
      <c r="U22" s="10">
        <f t="shared" si="2"/>
        <v>3104</v>
      </c>
      <c r="V22" s="10">
        <f t="shared" si="3"/>
        <v>24149</v>
      </c>
      <c r="W22" s="10"/>
    </row>
    <row r="23" spans="1:23" s="5" customFormat="1" ht="18.75" customHeight="1">
      <c r="A23" s="10">
        <v>19</v>
      </c>
      <c r="B23" s="11" t="s">
        <v>73</v>
      </c>
      <c r="C23" s="10">
        <v>16</v>
      </c>
      <c r="D23" s="10">
        <v>17</v>
      </c>
      <c r="E23" s="10">
        <v>12410</v>
      </c>
      <c r="F23" s="10"/>
      <c r="G23" s="10"/>
      <c r="H23" s="10"/>
      <c r="I23" s="10"/>
      <c r="J23" s="10"/>
      <c r="K23" s="10"/>
      <c r="L23" s="10">
        <v>1260</v>
      </c>
      <c r="M23" s="10">
        <v>0</v>
      </c>
      <c r="N23" s="10">
        <v>1725</v>
      </c>
      <c r="O23" s="10">
        <v>0</v>
      </c>
      <c r="P23" s="10">
        <v>1680</v>
      </c>
      <c r="Q23" s="10">
        <v>0</v>
      </c>
      <c r="R23" s="10"/>
      <c r="S23" s="10">
        <f t="shared" si="0"/>
        <v>17</v>
      </c>
      <c r="T23" s="10">
        <f t="shared" si="1"/>
        <v>17075</v>
      </c>
      <c r="U23" s="10">
        <f t="shared" si="2"/>
        <v>0</v>
      </c>
      <c r="V23" s="10">
        <f t="shared" si="3"/>
        <v>17075</v>
      </c>
      <c r="W23" s="10"/>
    </row>
    <row r="24" spans="1:23" s="5" customFormat="1" ht="18.75" customHeight="1">
      <c r="A24" s="10">
        <v>20</v>
      </c>
      <c r="B24" s="11" t="s">
        <v>41</v>
      </c>
      <c r="C24" s="10">
        <v>12</v>
      </c>
      <c r="D24" s="10">
        <v>9</v>
      </c>
      <c r="E24" s="10">
        <v>6570</v>
      </c>
      <c r="F24" s="10"/>
      <c r="G24" s="10"/>
      <c r="H24" s="10"/>
      <c r="I24" s="10"/>
      <c r="J24" s="10">
        <v>3</v>
      </c>
      <c r="K24" s="10">
        <v>2640</v>
      </c>
      <c r="L24" s="10">
        <v>980</v>
      </c>
      <c r="M24" s="10"/>
      <c r="N24" s="10">
        <v>345</v>
      </c>
      <c r="O24" s="10"/>
      <c r="P24" s="10">
        <v>560</v>
      </c>
      <c r="Q24" s="10">
        <v>2016</v>
      </c>
      <c r="R24" s="10"/>
      <c r="S24" s="10">
        <f t="shared" si="0"/>
        <v>12</v>
      </c>
      <c r="T24" s="10">
        <f t="shared" si="1"/>
        <v>8455</v>
      </c>
      <c r="U24" s="10">
        <f t="shared" si="2"/>
        <v>4656</v>
      </c>
      <c r="V24" s="10">
        <f t="shared" si="3"/>
        <v>13111</v>
      </c>
      <c r="W24" s="10"/>
    </row>
    <row r="25" spans="1:23" s="5" customFormat="1" ht="18.75" customHeight="1">
      <c r="A25" s="10">
        <v>21</v>
      </c>
      <c r="B25" s="11" t="s">
        <v>74</v>
      </c>
      <c r="C25" s="10">
        <v>16</v>
      </c>
      <c r="D25" s="10">
        <v>15</v>
      </c>
      <c r="E25" s="10">
        <v>10950</v>
      </c>
      <c r="F25" s="10"/>
      <c r="G25" s="10"/>
      <c r="H25" s="10"/>
      <c r="I25" s="10"/>
      <c r="J25" s="10">
        <v>1</v>
      </c>
      <c r="K25" s="10">
        <v>880</v>
      </c>
      <c r="L25" s="10">
        <v>1540</v>
      </c>
      <c r="M25" s="10">
        <v>0</v>
      </c>
      <c r="N25" s="10">
        <v>690</v>
      </c>
      <c r="O25" s="10">
        <v>0</v>
      </c>
      <c r="P25" s="10">
        <v>1120</v>
      </c>
      <c r="Q25" s="10">
        <v>672</v>
      </c>
      <c r="R25" s="10"/>
      <c r="S25" s="10">
        <f t="shared" si="0"/>
        <v>16</v>
      </c>
      <c r="T25" s="10">
        <f t="shared" si="1"/>
        <v>14300</v>
      </c>
      <c r="U25" s="10">
        <f t="shared" si="2"/>
        <v>1552</v>
      </c>
      <c r="V25" s="10">
        <f t="shared" si="3"/>
        <v>15852</v>
      </c>
      <c r="W25" s="10"/>
    </row>
    <row r="26" spans="1:23" s="5" customFormat="1" ht="18.75" customHeight="1">
      <c r="A26" s="10">
        <v>22</v>
      </c>
      <c r="B26" s="11" t="s">
        <v>75</v>
      </c>
      <c r="C26" s="10">
        <v>6</v>
      </c>
      <c r="D26" s="10">
        <v>5</v>
      </c>
      <c r="E26" s="12">
        <v>3650</v>
      </c>
      <c r="F26" s="10"/>
      <c r="G26" s="10"/>
      <c r="H26" s="10"/>
      <c r="I26" s="10"/>
      <c r="J26" s="10">
        <v>1</v>
      </c>
      <c r="K26" s="12">
        <v>880</v>
      </c>
      <c r="L26" s="10">
        <v>560</v>
      </c>
      <c r="M26" s="10">
        <v>0</v>
      </c>
      <c r="N26" s="10">
        <v>345</v>
      </c>
      <c r="O26" s="10">
        <v>0</v>
      </c>
      <c r="P26" s="10">
        <v>0</v>
      </c>
      <c r="Q26" s="10">
        <v>672</v>
      </c>
      <c r="R26" s="10"/>
      <c r="S26" s="10">
        <f t="shared" si="0"/>
        <v>6</v>
      </c>
      <c r="T26" s="10">
        <f t="shared" si="1"/>
        <v>4555</v>
      </c>
      <c r="U26" s="10">
        <f t="shared" si="2"/>
        <v>1552</v>
      </c>
      <c r="V26" s="10">
        <f t="shared" si="3"/>
        <v>6107</v>
      </c>
      <c r="W26" s="10"/>
    </row>
    <row r="27" spans="1:23" ht="18.75" customHeight="1">
      <c r="A27" s="10"/>
      <c r="B27" s="11" t="s">
        <v>42</v>
      </c>
      <c r="C27" s="10">
        <f>SUM(C5:C26)</f>
        <v>631</v>
      </c>
      <c r="D27" s="10">
        <f t="shared" ref="D27:V27" si="4">SUM(D5:D26)</f>
        <v>533</v>
      </c>
      <c r="E27" s="10">
        <f t="shared" si="4"/>
        <v>389090</v>
      </c>
      <c r="F27" s="10">
        <f t="shared" si="4"/>
        <v>7</v>
      </c>
      <c r="G27" s="10">
        <f t="shared" si="4"/>
        <v>6160</v>
      </c>
      <c r="H27" s="10">
        <f t="shared" si="4"/>
        <v>2</v>
      </c>
      <c r="I27" s="10">
        <f t="shared" si="4"/>
        <v>1460</v>
      </c>
      <c r="J27" s="10">
        <f t="shared" si="4"/>
        <v>95</v>
      </c>
      <c r="K27" s="10">
        <f t="shared" si="4"/>
        <v>83600</v>
      </c>
      <c r="L27" s="10">
        <f t="shared" si="4"/>
        <v>61180</v>
      </c>
      <c r="M27" s="10">
        <f t="shared" si="4"/>
        <v>1176</v>
      </c>
      <c r="N27" s="10">
        <f t="shared" si="4"/>
        <v>23805</v>
      </c>
      <c r="O27" s="10">
        <f t="shared" si="4"/>
        <v>0</v>
      </c>
      <c r="P27" s="10">
        <f t="shared" si="4"/>
        <v>16240</v>
      </c>
      <c r="Q27" s="10">
        <f t="shared" si="4"/>
        <v>63840</v>
      </c>
      <c r="R27" s="10">
        <f t="shared" si="4"/>
        <v>0</v>
      </c>
      <c r="S27" s="10">
        <f t="shared" si="4"/>
        <v>637</v>
      </c>
      <c r="T27" s="10">
        <f t="shared" si="4"/>
        <v>499111</v>
      </c>
      <c r="U27" s="10">
        <f t="shared" si="4"/>
        <v>147440</v>
      </c>
      <c r="V27" s="10">
        <f t="shared" si="4"/>
        <v>646551</v>
      </c>
      <c r="W27" s="10"/>
    </row>
    <row r="28" spans="1:23">
      <c r="A28" s="32" t="s">
        <v>76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</sheetData>
  <mergeCells count="17">
    <mergeCell ref="W2:W4"/>
    <mergeCell ref="A28:W29"/>
    <mergeCell ref="A1:W1"/>
    <mergeCell ref="L2:R2"/>
    <mergeCell ref="T2:V2"/>
    <mergeCell ref="A2:A4"/>
    <mergeCell ref="B2:B4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4"/>
  </mergeCells>
  <phoneticPr fontId="16" type="noConversion"/>
  <printOptions horizontalCentered="1"/>
  <pageMargins left="0.39305555555555599" right="0.39305555555555599" top="0.59027777777777801" bottom="0.196527777777778" header="0.51180555555555596" footer="0.51180555555555596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ySplit="2" topLeftCell="A16" activePane="bottomLeft" state="frozen"/>
      <selection pane="bottomLeft" activeCell="A3" sqref="A3:XFD25"/>
    </sheetView>
  </sheetViews>
  <sheetFormatPr defaultColWidth="9" defaultRowHeight="14.25"/>
  <cols>
    <col min="1" max="1" width="5.125" style="2" customWidth="1"/>
    <col min="2" max="2" width="9.75" style="2" customWidth="1"/>
    <col min="3" max="3" width="9" style="2" customWidth="1"/>
    <col min="4" max="4" width="9.5" style="2" customWidth="1"/>
    <col min="5" max="5" width="9.125" style="2" customWidth="1"/>
    <col min="6" max="7" width="8.875" style="2" customWidth="1"/>
    <col min="8" max="8" width="8.625" style="2" customWidth="1"/>
    <col min="9" max="9" width="10.375" style="2" customWidth="1"/>
    <col min="10" max="10" width="7.25" style="2" customWidth="1"/>
    <col min="11" max="11" width="11.125" style="2" customWidth="1"/>
    <col min="12" max="16384" width="9" style="2"/>
  </cols>
  <sheetData>
    <row r="1" spans="1:10" ht="48" customHeight="1">
      <c r="A1" s="45" t="s">
        <v>77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9.5" customHeight="1">
      <c r="A2" s="6" t="s">
        <v>1</v>
      </c>
      <c r="B2" s="6" t="s">
        <v>21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14</v>
      </c>
    </row>
    <row r="3" spans="1:10" s="5" customFormat="1" ht="27.95" customHeight="1">
      <c r="A3" s="3">
        <v>1</v>
      </c>
      <c r="B3" s="3" t="s">
        <v>32</v>
      </c>
      <c r="C3" s="3">
        <v>309001</v>
      </c>
      <c r="D3" s="3">
        <v>283</v>
      </c>
      <c r="E3" s="3">
        <v>439</v>
      </c>
      <c r="F3" s="3">
        <v>150240</v>
      </c>
      <c r="G3" s="3">
        <v>420</v>
      </c>
      <c r="H3" s="3"/>
      <c r="I3" s="3">
        <f>F3+G3-H3</f>
        <v>150660</v>
      </c>
      <c r="J3" s="3"/>
    </row>
    <row r="4" spans="1:10" s="5" customFormat="1" ht="27.95" customHeight="1">
      <c r="A4" s="3">
        <v>2</v>
      </c>
      <c r="B4" s="3" t="s">
        <v>33</v>
      </c>
      <c r="C4" s="3">
        <v>309002</v>
      </c>
      <c r="D4" s="3">
        <v>129</v>
      </c>
      <c r="E4" s="3">
        <v>199</v>
      </c>
      <c r="F4" s="3">
        <v>67470</v>
      </c>
      <c r="G4" s="3"/>
      <c r="H4" s="3"/>
      <c r="I4" s="3">
        <f t="shared" ref="I4:I25" si="0">F4+G4-H4</f>
        <v>67470</v>
      </c>
      <c r="J4" s="3"/>
    </row>
    <row r="5" spans="1:10" s="5" customFormat="1" ht="27.95" customHeight="1">
      <c r="A5" s="3">
        <v>3</v>
      </c>
      <c r="B5" s="3" t="s">
        <v>64</v>
      </c>
      <c r="C5" s="3">
        <v>309003</v>
      </c>
      <c r="D5" s="3">
        <v>95</v>
      </c>
      <c r="E5" s="3">
        <v>159</v>
      </c>
      <c r="F5" s="3">
        <v>55580</v>
      </c>
      <c r="G5" s="3"/>
      <c r="H5" s="3"/>
      <c r="I5" s="3">
        <f t="shared" si="0"/>
        <v>55580</v>
      </c>
      <c r="J5" s="3"/>
    </row>
    <row r="6" spans="1:10" s="5" customFormat="1" ht="27.95" customHeight="1">
      <c r="A6" s="3">
        <v>4</v>
      </c>
      <c r="B6" s="3" t="s">
        <v>65</v>
      </c>
      <c r="C6" s="3">
        <v>309004</v>
      </c>
      <c r="D6" s="3">
        <v>51</v>
      </c>
      <c r="E6" s="3">
        <v>90</v>
      </c>
      <c r="F6" s="3">
        <v>31170</v>
      </c>
      <c r="G6" s="3">
        <v>600</v>
      </c>
      <c r="H6" s="3"/>
      <c r="I6" s="3">
        <f t="shared" si="0"/>
        <v>31770</v>
      </c>
      <c r="J6" s="3"/>
    </row>
    <row r="7" spans="1:10" s="5" customFormat="1" ht="27.95" customHeight="1">
      <c r="A7" s="3">
        <v>5</v>
      </c>
      <c r="B7" s="3" t="s">
        <v>34</v>
      </c>
      <c r="C7" s="3">
        <v>309005</v>
      </c>
      <c r="D7" s="3">
        <v>454</v>
      </c>
      <c r="E7" s="3">
        <v>633</v>
      </c>
      <c r="F7" s="3">
        <v>246760</v>
      </c>
      <c r="G7" s="3"/>
      <c r="H7" s="3"/>
      <c r="I7" s="3">
        <v>246760</v>
      </c>
      <c r="J7" s="3"/>
    </row>
    <row r="8" spans="1:10" s="5" customFormat="1" ht="27.95" customHeight="1">
      <c r="A8" s="3">
        <v>6</v>
      </c>
      <c r="B8" s="3" t="s">
        <v>35</v>
      </c>
      <c r="C8" s="3">
        <v>309006</v>
      </c>
      <c r="D8" s="3">
        <v>565</v>
      </c>
      <c r="E8" s="3">
        <v>830</v>
      </c>
      <c r="F8" s="3">
        <v>274100</v>
      </c>
      <c r="G8" s="3"/>
      <c r="H8" s="3"/>
      <c r="I8" s="3">
        <f t="shared" si="0"/>
        <v>274100</v>
      </c>
      <c r="J8" s="3"/>
    </row>
    <row r="9" spans="1:10" s="5" customFormat="1" ht="27.95" customHeight="1">
      <c r="A9" s="3">
        <v>7</v>
      </c>
      <c r="B9" s="3" t="s">
        <v>36</v>
      </c>
      <c r="C9" s="3">
        <v>309008</v>
      </c>
      <c r="D9" s="3">
        <v>218</v>
      </c>
      <c r="E9" s="3">
        <v>377</v>
      </c>
      <c r="F9" s="7">
        <v>114990</v>
      </c>
      <c r="G9" s="7"/>
      <c r="H9" s="7"/>
      <c r="I9" s="3">
        <f t="shared" si="0"/>
        <v>114990</v>
      </c>
      <c r="J9" s="3"/>
    </row>
    <row r="10" spans="1:10" s="5" customFormat="1" ht="27.95" customHeight="1">
      <c r="A10" s="3">
        <v>8</v>
      </c>
      <c r="B10" s="3" t="s">
        <v>66</v>
      </c>
      <c r="C10" s="3">
        <v>309009</v>
      </c>
      <c r="D10" s="3">
        <v>214</v>
      </c>
      <c r="E10" s="3">
        <v>288</v>
      </c>
      <c r="F10" s="3">
        <v>99310</v>
      </c>
      <c r="G10" s="3"/>
      <c r="H10" s="3">
        <v>320</v>
      </c>
      <c r="I10" s="3">
        <f t="shared" si="0"/>
        <v>98990</v>
      </c>
      <c r="J10" s="3"/>
    </row>
    <row r="11" spans="1:10" s="5" customFormat="1" ht="27.95" customHeight="1">
      <c r="A11" s="3">
        <v>9</v>
      </c>
      <c r="B11" s="3" t="s">
        <v>67</v>
      </c>
      <c r="C11" s="3">
        <v>309011</v>
      </c>
      <c r="D11" s="3">
        <v>219</v>
      </c>
      <c r="E11" s="3">
        <v>357</v>
      </c>
      <c r="F11" s="3">
        <v>121570</v>
      </c>
      <c r="G11" s="3"/>
      <c r="H11" s="3"/>
      <c r="I11" s="3">
        <f t="shared" si="0"/>
        <v>121570</v>
      </c>
      <c r="J11" s="3"/>
    </row>
    <row r="12" spans="1:10" s="5" customFormat="1" ht="27.95" customHeight="1">
      <c r="A12" s="3">
        <v>10</v>
      </c>
      <c r="B12" s="3" t="s">
        <v>37</v>
      </c>
      <c r="C12" s="3">
        <v>309012</v>
      </c>
      <c r="D12" s="3">
        <v>100</v>
      </c>
      <c r="E12" s="3">
        <v>163</v>
      </c>
      <c r="F12" s="3">
        <v>54520</v>
      </c>
      <c r="G12" s="3"/>
      <c r="H12" s="3"/>
      <c r="I12" s="3">
        <f t="shared" si="0"/>
        <v>54520</v>
      </c>
      <c r="J12" s="3"/>
    </row>
    <row r="13" spans="1:10" s="5" customFormat="1" ht="27.95" customHeight="1">
      <c r="A13" s="3">
        <v>11</v>
      </c>
      <c r="B13" s="3" t="s">
        <v>68</v>
      </c>
      <c r="C13" s="3">
        <v>309017</v>
      </c>
      <c r="D13" s="3">
        <v>101</v>
      </c>
      <c r="E13" s="3">
        <v>167</v>
      </c>
      <c r="F13" s="3">
        <v>56600</v>
      </c>
      <c r="G13" s="3"/>
      <c r="H13" s="3"/>
      <c r="I13" s="3">
        <f t="shared" si="0"/>
        <v>56600</v>
      </c>
      <c r="J13" s="3"/>
    </row>
    <row r="14" spans="1:10" s="5" customFormat="1" ht="27.95" customHeight="1">
      <c r="A14" s="3">
        <v>12</v>
      </c>
      <c r="B14" s="3" t="s">
        <v>69</v>
      </c>
      <c r="C14" s="3">
        <v>309007</v>
      </c>
      <c r="D14" s="3">
        <v>190</v>
      </c>
      <c r="E14" s="3">
        <v>247</v>
      </c>
      <c r="F14" s="3">
        <v>84360</v>
      </c>
      <c r="G14" s="3"/>
      <c r="H14" s="3"/>
      <c r="I14" s="3">
        <f t="shared" si="0"/>
        <v>84360</v>
      </c>
      <c r="J14" s="3"/>
    </row>
    <row r="15" spans="1:10" s="5" customFormat="1" ht="27.95" customHeight="1">
      <c r="A15" s="3">
        <v>13</v>
      </c>
      <c r="B15" s="3" t="s">
        <v>38</v>
      </c>
      <c r="C15" s="3">
        <v>309010</v>
      </c>
      <c r="D15" s="3">
        <v>117</v>
      </c>
      <c r="E15" s="3">
        <v>167</v>
      </c>
      <c r="F15" s="3">
        <v>56800</v>
      </c>
      <c r="G15" s="3"/>
      <c r="H15" s="3"/>
      <c r="I15" s="3">
        <f t="shared" si="0"/>
        <v>56800</v>
      </c>
      <c r="J15" s="3"/>
    </row>
    <row r="16" spans="1:10" s="5" customFormat="1" ht="27.95" customHeight="1">
      <c r="A16" s="3">
        <v>14</v>
      </c>
      <c r="B16" s="3" t="s">
        <v>39</v>
      </c>
      <c r="C16" s="3">
        <v>309013</v>
      </c>
      <c r="D16" s="3">
        <v>113</v>
      </c>
      <c r="E16" s="3">
        <v>182</v>
      </c>
      <c r="F16" s="3">
        <v>62920</v>
      </c>
      <c r="G16" s="3"/>
      <c r="H16" s="3"/>
      <c r="I16" s="3">
        <f t="shared" si="0"/>
        <v>62920</v>
      </c>
      <c r="J16" s="3"/>
    </row>
    <row r="17" spans="1:10" s="5" customFormat="1" ht="27.95" customHeight="1">
      <c r="A17" s="3">
        <v>15</v>
      </c>
      <c r="B17" s="3" t="s">
        <v>70</v>
      </c>
      <c r="C17" s="3">
        <v>309014</v>
      </c>
      <c r="D17" s="3">
        <v>146</v>
      </c>
      <c r="E17" s="3">
        <v>202</v>
      </c>
      <c r="F17" s="3">
        <v>65020</v>
      </c>
      <c r="G17" s="3"/>
      <c r="H17" s="3"/>
      <c r="I17" s="3">
        <f t="shared" si="0"/>
        <v>65020</v>
      </c>
      <c r="J17" s="3"/>
    </row>
    <row r="18" spans="1:10" s="5" customFormat="1" ht="27.95" customHeight="1">
      <c r="A18" s="3">
        <v>16</v>
      </c>
      <c r="B18" s="3" t="s">
        <v>71</v>
      </c>
      <c r="C18" s="3">
        <v>309015</v>
      </c>
      <c r="D18" s="3">
        <v>87</v>
      </c>
      <c r="E18" s="3">
        <v>144</v>
      </c>
      <c r="F18" s="3">
        <v>48890</v>
      </c>
      <c r="G18" s="3"/>
      <c r="H18" s="3"/>
      <c r="I18" s="3">
        <f t="shared" si="0"/>
        <v>48890</v>
      </c>
      <c r="J18" s="3"/>
    </row>
    <row r="19" spans="1:10" s="5" customFormat="1" ht="27.95" customHeight="1">
      <c r="A19" s="3">
        <v>17</v>
      </c>
      <c r="B19" s="3" t="s">
        <v>72</v>
      </c>
      <c r="C19" s="3">
        <v>309016</v>
      </c>
      <c r="D19" s="3">
        <v>88</v>
      </c>
      <c r="E19" s="3">
        <v>128</v>
      </c>
      <c r="F19" s="3">
        <v>43520</v>
      </c>
      <c r="G19" s="3"/>
      <c r="H19" s="3"/>
      <c r="I19" s="3">
        <f t="shared" si="0"/>
        <v>43520</v>
      </c>
      <c r="J19" s="3"/>
    </row>
    <row r="20" spans="1:10" s="5" customFormat="1" ht="27.95" customHeight="1">
      <c r="A20" s="3">
        <v>18</v>
      </c>
      <c r="B20" s="3" t="s">
        <v>40</v>
      </c>
      <c r="C20" s="3">
        <v>309018</v>
      </c>
      <c r="D20" s="3">
        <v>106</v>
      </c>
      <c r="E20" s="3">
        <v>176</v>
      </c>
      <c r="F20" s="3">
        <v>59830</v>
      </c>
      <c r="G20" s="3"/>
      <c r="H20" s="3"/>
      <c r="I20" s="3">
        <f t="shared" si="0"/>
        <v>59830</v>
      </c>
      <c r="J20" s="3"/>
    </row>
    <row r="21" spans="1:10" s="5" customFormat="1" ht="27.95" customHeight="1">
      <c r="A21" s="3">
        <v>19</v>
      </c>
      <c r="B21" s="3" t="s">
        <v>73</v>
      </c>
      <c r="C21" s="3">
        <v>309019</v>
      </c>
      <c r="D21" s="3">
        <v>62</v>
      </c>
      <c r="E21" s="3">
        <v>114</v>
      </c>
      <c r="F21" s="3">
        <v>38570</v>
      </c>
      <c r="G21" s="3"/>
      <c r="H21" s="3"/>
      <c r="I21" s="3">
        <f t="shared" si="0"/>
        <v>38570</v>
      </c>
      <c r="J21" s="3"/>
    </row>
    <row r="22" spans="1:10" s="5" customFormat="1" ht="27.95" customHeight="1">
      <c r="A22" s="3">
        <v>20</v>
      </c>
      <c r="B22" s="3" t="s">
        <v>41</v>
      </c>
      <c r="C22" s="3">
        <v>309020</v>
      </c>
      <c r="D22" s="3">
        <v>94</v>
      </c>
      <c r="E22" s="3">
        <v>132</v>
      </c>
      <c r="F22" s="3">
        <v>42240</v>
      </c>
      <c r="G22" s="3"/>
      <c r="H22" s="3"/>
      <c r="I22" s="3">
        <f t="shared" si="0"/>
        <v>42240</v>
      </c>
      <c r="J22" s="3"/>
    </row>
    <row r="23" spans="1:10" s="5" customFormat="1" ht="27.95" customHeight="1">
      <c r="A23" s="3">
        <v>21</v>
      </c>
      <c r="B23" s="3" t="s">
        <v>74</v>
      </c>
      <c r="C23" s="3">
        <v>309021</v>
      </c>
      <c r="D23" s="3">
        <v>35</v>
      </c>
      <c r="E23" s="3">
        <v>48</v>
      </c>
      <c r="F23" s="3">
        <v>15370</v>
      </c>
      <c r="G23" s="3"/>
      <c r="H23" s="3"/>
      <c r="I23" s="3">
        <f t="shared" si="0"/>
        <v>15370</v>
      </c>
      <c r="J23" s="3"/>
    </row>
    <row r="24" spans="1:10" s="5" customFormat="1" ht="27.95" customHeight="1">
      <c r="A24" s="3">
        <v>22</v>
      </c>
      <c r="B24" s="3" t="s">
        <v>75</v>
      </c>
      <c r="C24" s="3">
        <v>309022</v>
      </c>
      <c r="D24" s="3">
        <v>52</v>
      </c>
      <c r="E24" s="3">
        <v>87</v>
      </c>
      <c r="F24" s="3">
        <v>27610</v>
      </c>
      <c r="G24" s="3"/>
      <c r="H24" s="3"/>
      <c r="I24" s="3">
        <f t="shared" si="0"/>
        <v>27610</v>
      </c>
      <c r="J24" s="3"/>
    </row>
    <row r="25" spans="1:10" ht="27.95" customHeight="1">
      <c r="A25" s="3"/>
      <c r="B25" s="3" t="s">
        <v>19</v>
      </c>
      <c r="C25" s="3"/>
      <c r="D25" s="3">
        <f t="shared" ref="D25:H25" si="1">SUM(D3:D24)</f>
        <v>3519</v>
      </c>
      <c r="E25" s="3">
        <f t="shared" si="1"/>
        <v>5329</v>
      </c>
      <c r="F25" s="3">
        <f t="shared" si="1"/>
        <v>1817440</v>
      </c>
      <c r="G25" s="3">
        <f t="shared" si="1"/>
        <v>1020</v>
      </c>
      <c r="H25" s="3">
        <f t="shared" si="1"/>
        <v>320</v>
      </c>
      <c r="I25" s="3">
        <f t="shared" si="0"/>
        <v>1818140</v>
      </c>
      <c r="J25" s="3"/>
    </row>
  </sheetData>
  <mergeCells count="1">
    <mergeCell ref="A1:J1"/>
  </mergeCells>
  <phoneticPr fontId="16" type="noConversion"/>
  <printOptions horizontalCentered="1"/>
  <pageMargins left="0.55118110236220497" right="0.35433070866141703" top="0.39370078740157499" bottom="0.39370078740157499" header="0.511811023622047" footer="0.51181102362204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ySplit="3" topLeftCell="A4" activePane="bottomLeft" state="frozen"/>
      <selection pane="bottomLeft" sqref="A1:F1"/>
    </sheetView>
  </sheetViews>
  <sheetFormatPr defaultColWidth="9" defaultRowHeight="14.25"/>
  <cols>
    <col min="1" max="1" width="7.5" style="2" customWidth="1"/>
    <col min="2" max="2" width="14.125" style="2" customWidth="1"/>
    <col min="3" max="3" width="14.75" style="2" customWidth="1"/>
    <col min="4" max="4" width="13.375" style="2" customWidth="1"/>
    <col min="5" max="5" width="14.875" style="2" customWidth="1"/>
    <col min="6" max="6" width="20.5" style="2" customWidth="1"/>
    <col min="7" max="16384" width="9" style="2"/>
  </cols>
  <sheetData>
    <row r="1" spans="1:6" ht="31.5" customHeight="1">
      <c r="A1" s="47" t="s">
        <v>89</v>
      </c>
      <c r="B1" s="48"/>
      <c r="C1" s="48"/>
      <c r="D1" s="48"/>
      <c r="E1" s="48"/>
      <c r="F1" s="48"/>
    </row>
    <row r="2" spans="1:6" ht="22.5" customHeight="1">
      <c r="A2" s="49"/>
      <c r="B2" s="49"/>
      <c r="C2" s="49"/>
      <c r="D2" s="49"/>
      <c r="E2" s="49"/>
      <c r="F2" s="49"/>
    </row>
    <row r="3" spans="1:6" ht="30" customHeight="1">
      <c r="A3" s="3" t="s">
        <v>1</v>
      </c>
      <c r="B3" s="1" t="s">
        <v>85</v>
      </c>
      <c r="C3" s="1" t="s">
        <v>86</v>
      </c>
      <c r="D3" s="1" t="s">
        <v>87</v>
      </c>
      <c r="E3" s="1" t="s">
        <v>81</v>
      </c>
      <c r="F3" s="3" t="s">
        <v>14</v>
      </c>
    </row>
    <row r="4" spans="1:6" ht="30" customHeight="1">
      <c r="A4" s="3">
        <v>1</v>
      </c>
      <c r="B4" s="1" t="s">
        <v>32</v>
      </c>
      <c r="C4" s="1">
        <v>66</v>
      </c>
      <c r="D4" s="1">
        <v>101</v>
      </c>
      <c r="E4" s="1">
        <v>41750</v>
      </c>
      <c r="F4" s="3"/>
    </row>
    <row r="5" spans="1:6" ht="30" customHeight="1">
      <c r="A5" s="3">
        <v>2</v>
      </c>
      <c r="B5" s="1" t="s">
        <v>33</v>
      </c>
      <c r="C5" s="1">
        <v>31</v>
      </c>
      <c r="D5" s="1">
        <v>48</v>
      </c>
      <c r="E5" s="1">
        <v>18660</v>
      </c>
      <c r="F5" s="3"/>
    </row>
    <row r="6" spans="1:6" ht="30" customHeight="1">
      <c r="A6" s="3">
        <v>3</v>
      </c>
      <c r="B6" s="4" t="s">
        <v>71</v>
      </c>
      <c r="C6" s="4">
        <v>31</v>
      </c>
      <c r="D6" s="4">
        <v>46</v>
      </c>
      <c r="E6" s="4">
        <v>18590</v>
      </c>
      <c r="F6" s="3"/>
    </row>
    <row r="7" spans="1:6" ht="30" customHeight="1">
      <c r="A7" s="3">
        <v>4</v>
      </c>
      <c r="B7" s="1" t="s">
        <v>38</v>
      </c>
      <c r="C7" s="1">
        <v>2</v>
      </c>
      <c r="D7" s="1">
        <v>2</v>
      </c>
      <c r="E7" s="1">
        <v>1060</v>
      </c>
      <c r="F7" s="3"/>
    </row>
    <row r="8" spans="1:6" ht="30" customHeight="1">
      <c r="A8" s="3">
        <v>5</v>
      </c>
      <c r="B8" s="1" t="s">
        <v>34</v>
      </c>
      <c r="C8" s="1">
        <v>5</v>
      </c>
      <c r="D8" s="1">
        <v>6</v>
      </c>
      <c r="E8" s="1">
        <v>2500</v>
      </c>
      <c r="F8" s="3"/>
    </row>
    <row r="9" spans="1:6" ht="30" customHeight="1">
      <c r="A9" s="3">
        <v>6</v>
      </c>
      <c r="B9" s="1" t="s">
        <v>35</v>
      </c>
      <c r="C9" s="1">
        <v>13</v>
      </c>
      <c r="D9" s="1">
        <v>23</v>
      </c>
      <c r="E9" s="1">
        <v>8960</v>
      </c>
      <c r="F9" s="3"/>
    </row>
    <row r="10" spans="1:6" ht="30" customHeight="1">
      <c r="A10" s="3">
        <v>7</v>
      </c>
      <c r="B10" s="1" t="s">
        <v>36</v>
      </c>
      <c r="C10" s="1">
        <v>7</v>
      </c>
      <c r="D10" s="1">
        <v>14</v>
      </c>
      <c r="E10" s="1">
        <v>3710</v>
      </c>
      <c r="F10" s="3"/>
    </row>
    <row r="11" spans="1:6" ht="30" customHeight="1">
      <c r="A11" s="3">
        <v>8</v>
      </c>
      <c r="B11" s="1" t="s">
        <v>41</v>
      </c>
      <c r="C11" s="1">
        <v>4</v>
      </c>
      <c r="D11" s="1">
        <v>4</v>
      </c>
      <c r="E11" s="1">
        <v>2000</v>
      </c>
      <c r="F11" s="3"/>
    </row>
    <row r="12" spans="1:6" ht="30" customHeight="1">
      <c r="A12" s="3">
        <v>9</v>
      </c>
      <c r="B12" s="1" t="s">
        <v>69</v>
      </c>
      <c r="C12" s="1">
        <v>3</v>
      </c>
      <c r="D12" s="1">
        <v>4</v>
      </c>
      <c r="E12" s="1">
        <v>2100</v>
      </c>
      <c r="F12" s="3"/>
    </row>
    <row r="13" spans="1:6" ht="30" customHeight="1">
      <c r="A13" s="3">
        <v>10</v>
      </c>
      <c r="B13" s="1" t="s">
        <v>65</v>
      </c>
      <c r="C13" s="1">
        <v>1</v>
      </c>
      <c r="D13" s="1">
        <v>2</v>
      </c>
      <c r="E13" s="1">
        <v>800</v>
      </c>
      <c r="F13" s="3"/>
    </row>
    <row r="14" spans="1:6" ht="30" customHeight="1">
      <c r="A14" s="3">
        <v>11</v>
      </c>
      <c r="B14" s="1" t="s">
        <v>66</v>
      </c>
      <c r="C14" s="1">
        <v>2</v>
      </c>
      <c r="D14" s="1">
        <v>3</v>
      </c>
      <c r="E14" s="1">
        <v>1200</v>
      </c>
      <c r="F14" s="3"/>
    </row>
    <row r="15" spans="1:6" ht="30" customHeight="1">
      <c r="A15" s="3"/>
      <c r="B15" s="3" t="s">
        <v>88</v>
      </c>
      <c r="C15" s="1">
        <f>SUM(C4:C14)</f>
        <v>165</v>
      </c>
      <c r="D15" s="1">
        <f>SUM(D4:D14)</f>
        <v>253</v>
      </c>
      <c r="E15" s="1">
        <f>SUM(E4:E14)</f>
        <v>101330</v>
      </c>
      <c r="F15" s="1"/>
    </row>
  </sheetData>
  <mergeCells count="2">
    <mergeCell ref="A1:F1"/>
    <mergeCell ref="A2:F2"/>
  </mergeCells>
  <phoneticPr fontId="16" type="noConversion"/>
  <printOptions horizontalCentered="1"/>
  <pageMargins left="0.39370078740157499" right="0.196850393700787" top="0.78740157480314998" bottom="0.590551181102362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资金发放汇总表</vt:lpstr>
      <vt:lpstr>附件四5月份孤儿保障金</vt:lpstr>
      <vt:lpstr>附件三5月份特困保障金</vt:lpstr>
      <vt:lpstr>附件二5月份农村低保保障金</vt:lpstr>
      <vt:lpstr>附件一5月份城镇低保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微软用户</cp:lastModifiedBy>
  <cp:lastPrinted>2019-05-09T06:55:09Z</cp:lastPrinted>
  <dcterms:created xsi:type="dcterms:W3CDTF">2006-12-02T02:29:00Z</dcterms:created>
  <dcterms:modified xsi:type="dcterms:W3CDTF">2019-05-09T09:07:53Z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