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75" windowHeight="9510"/>
  </bookViews>
  <sheets>
    <sheet name="按乡镇" sheetId="1" r:id="rId1"/>
  </sheets>
  <definedNames>
    <definedName name="_xlnm.Print_Titles" localSheetId="0">按乡镇!$1:$5</definedName>
  </definedNames>
  <calcPr calcId="124519" fullCalcOnLoad="1"/>
</workbook>
</file>

<file path=xl/calcChain.xml><?xml version="1.0" encoding="utf-8"?>
<calcChain xmlns="http://schemas.openxmlformats.org/spreadsheetml/2006/main">
  <c r="U99" i="1"/>
  <c r="T99"/>
  <c r="S99"/>
  <c r="Q99"/>
  <c r="O99"/>
  <c r="V98"/>
  <c r="P98"/>
  <c r="R98" s="1"/>
  <c r="V97"/>
  <c r="R97"/>
  <c r="P97"/>
  <c r="V96"/>
  <c r="P96"/>
  <c r="R96" s="1"/>
  <c r="V95"/>
  <c r="R95"/>
  <c r="P95"/>
  <c r="V94"/>
  <c r="P94"/>
  <c r="R94" s="1"/>
  <c r="V93"/>
  <c r="R93"/>
  <c r="P93"/>
  <c r="V92"/>
  <c r="P92"/>
  <c r="R92" s="1"/>
  <c r="V91"/>
  <c r="R91"/>
  <c r="P91"/>
  <c r="V90"/>
  <c r="P90"/>
  <c r="R90" s="1"/>
  <c r="V89"/>
  <c r="R89"/>
  <c r="P89"/>
  <c r="V88"/>
  <c r="P88"/>
  <c r="R88" s="1"/>
  <c r="V87"/>
  <c r="R87"/>
  <c r="P87"/>
  <c r="V86"/>
  <c r="P86"/>
  <c r="R86" s="1"/>
  <c r="V85"/>
  <c r="R85"/>
  <c r="P85"/>
  <c r="V84"/>
  <c r="P84"/>
  <c r="R84" s="1"/>
  <c r="V83"/>
  <c r="R83"/>
  <c r="P83"/>
  <c r="V82"/>
  <c r="P82"/>
  <c r="R82" s="1"/>
  <c r="V81"/>
  <c r="R81"/>
  <c r="P81"/>
  <c r="V80"/>
  <c r="P80"/>
  <c r="R80" s="1"/>
  <c r="V79"/>
  <c r="R79"/>
  <c r="P79"/>
  <c r="V78"/>
  <c r="P78"/>
  <c r="R78" s="1"/>
  <c r="V77"/>
  <c r="R77"/>
  <c r="P77"/>
  <c r="V76"/>
  <c r="P76"/>
  <c r="R76" s="1"/>
  <c r="V75"/>
  <c r="R75"/>
  <c r="P75"/>
  <c r="V74"/>
  <c r="P74"/>
  <c r="R74" s="1"/>
  <c r="V73"/>
  <c r="R73"/>
  <c r="P73"/>
  <c r="V72"/>
  <c r="P72"/>
  <c r="R72" s="1"/>
  <c r="V71"/>
  <c r="R71"/>
  <c r="P71"/>
  <c r="V70"/>
  <c r="P70"/>
  <c r="R70" s="1"/>
  <c r="V69"/>
  <c r="R69"/>
  <c r="P69"/>
  <c r="V68"/>
  <c r="P68"/>
  <c r="R68" s="1"/>
  <c r="V67"/>
  <c r="R67"/>
  <c r="P67"/>
  <c r="V66"/>
  <c r="P66"/>
  <c r="R66" s="1"/>
  <c r="V65"/>
  <c r="R65"/>
  <c r="P65"/>
  <c r="V64"/>
  <c r="P64"/>
  <c r="R64" s="1"/>
  <c r="V63"/>
  <c r="R63"/>
  <c r="P63"/>
  <c r="V62"/>
  <c r="P62"/>
  <c r="R62" s="1"/>
  <c r="V61"/>
  <c r="R61"/>
  <c r="P61"/>
  <c r="V60"/>
  <c r="P60"/>
  <c r="R60" s="1"/>
  <c r="V59"/>
  <c r="R59"/>
  <c r="P59"/>
  <c r="V58"/>
  <c r="P58"/>
  <c r="R58" s="1"/>
  <c r="V57"/>
  <c r="R57"/>
  <c r="P57"/>
  <c r="V56"/>
  <c r="P56"/>
  <c r="R56" s="1"/>
  <c r="V55"/>
  <c r="R55"/>
  <c r="P55"/>
  <c r="V54"/>
  <c r="P54"/>
  <c r="R54" s="1"/>
  <c r="V53"/>
  <c r="R53"/>
  <c r="P53"/>
  <c r="V52"/>
  <c r="P52"/>
  <c r="R52" s="1"/>
  <c r="V51"/>
  <c r="R51"/>
  <c r="P51"/>
  <c r="V50"/>
  <c r="P50"/>
  <c r="R50" s="1"/>
  <c r="V49"/>
  <c r="R49"/>
  <c r="P49"/>
  <c r="V48"/>
  <c r="P48"/>
  <c r="R48" s="1"/>
  <c r="V47"/>
  <c r="R47"/>
  <c r="P47"/>
  <c r="V46"/>
  <c r="P46"/>
  <c r="R46" s="1"/>
  <c r="V45"/>
  <c r="R45"/>
  <c r="P45"/>
  <c r="V44"/>
  <c r="P44"/>
  <c r="R44" s="1"/>
  <c r="V43"/>
  <c r="R43"/>
  <c r="P43"/>
  <c r="V42"/>
  <c r="P42"/>
  <c r="R42" s="1"/>
  <c r="V41"/>
  <c r="R41"/>
  <c r="P41"/>
  <c r="V40"/>
  <c r="P40"/>
  <c r="R40" s="1"/>
  <c r="V39"/>
  <c r="R39"/>
  <c r="P39"/>
  <c r="V38"/>
  <c r="P38"/>
  <c r="R38" s="1"/>
  <c r="R37"/>
  <c r="P37"/>
  <c r="G37"/>
  <c r="V37" s="1"/>
  <c r="R36"/>
  <c r="P36"/>
  <c r="G36"/>
  <c r="G99" s="1"/>
  <c r="V35"/>
  <c r="R35"/>
  <c r="P35"/>
  <c r="V34"/>
  <c r="P34"/>
  <c r="R34" s="1"/>
  <c r="V33"/>
  <c r="R33"/>
  <c r="P33"/>
  <c r="V32"/>
  <c r="P32"/>
  <c r="R32" s="1"/>
  <c r="V31"/>
  <c r="R31"/>
  <c r="P31"/>
  <c r="V30"/>
  <c r="P30"/>
  <c r="R30" s="1"/>
  <c r="V29"/>
  <c r="R29"/>
  <c r="P29"/>
  <c r="V28"/>
  <c r="P28"/>
  <c r="R28" s="1"/>
  <c r="V27"/>
  <c r="R27"/>
  <c r="P27"/>
  <c r="V26"/>
  <c r="P26"/>
  <c r="R26" s="1"/>
  <c r="V25"/>
  <c r="R25"/>
  <c r="P25"/>
  <c r="V24"/>
  <c r="P24"/>
  <c r="R24" s="1"/>
  <c r="V23"/>
  <c r="R23"/>
  <c r="P23"/>
  <c r="V22"/>
  <c r="P22"/>
  <c r="R22" s="1"/>
  <c r="V21"/>
  <c r="R21"/>
  <c r="P21"/>
  <c r="V20"/>
  <c r="P20"/>
  <c r="R20" s="1"/>
  <c r="V19"/>
  <c r="R19"/>
  <c r="P19"/>
  <c r="V18"/>
  <c r="P18"/>
  <c r="R18" s="1"/>
  <c r="V17"/>
  <c r="R17"/>
  <c r="P17"/>
  <c r="V16"/>
  <c r="P16"/>
  <c r="R16" s="1"/>
  <c r="V15"/>
  <c r="R15"/>
  <c r="P15"/>
  <c r="V14"/>
  <c r="P14"/>
  <c r="R14" s="1"/>
  <c r="V13"/>
  <c r="R13"/>
  <c r="P13"/>
  <c r="V12"/>
  <c r="P12"/>
  <c r="R12" s="1"/>
  <c r="V11"/>
  <c r="R11"/>
  <c r="P11"/>
  <c r="D11"/>
  <c r="V10"/>
  <c r="R10"/>
  <c r="P10"/>
  <c r="V9"/>
  <c r="P9"/>
  <c r="R9" s="1"/>
  <c r="V8"/>
  <c r="R8"/>
  <c r="P8"/>
  <c r="V7"/>
  <c r="P7"/>
  <c r="R7" s="1"/>
  <c r="V6"/>
  <c r="R6"/>
  <c r="R99" s="1"/>
  <c r="P6"/>
  <c r="P99" s="1"/>
  <c r="V36" l="1"/>
  <c r="V99" s="1"/>
</calcChain>
</file>

<file path=xl/sharedStrings.xml><?xml version="1.0" encoding="utf-8"?>
<sst xmlns="http://schemas.openxmlformats.org/spreadsheetml/2006/main" count="242" uniqueCount="241">
  <si>
    <r>
      <t>2019</t>
    </r>
    <r>
      <rPr>
        <sz val="20"/>
        <rFont val="黑体"/>
        <family val="3"/>
        <charset val="134"/>
      </rPr>
      <t>年度村级公益事业建设一事一议财政奖补项目表</t>
    </r>
    <phoneticPr fontId="4" type="noConversion"/>
  </si>
  <si>
    <t xml:space="preserve">        县财政局（公章）：                                                                                                                         单位：元   人   日</t>
    <phoneticPr fontId="4" type="noConversion"/>
  </si>
  <si>
    <t>项目所在区域</t>
  </si>
  <si>
    <t>项目所在村农业人口数</t>
  </si>
  <si>
    <t>项目名称</t>
  </si>
  <si>
    <t>项目性质</t>
  </si>
  <si>
    <t>项目工程预算总额</t>
  </si>
  <si>
    <t>村民计划筹资筹劳资金</t>
  </si>
  <si>
    <t>财政计划奖补资金</t>
  </si>
  <si>
    <t>20%以上
整合资金</t>
  </si>
  <si>
    <t>社会计划捐款
资金</t>
  </si>
  <si>
    <t>部门计划配套资金</t>
  </si>
  <si>
    <t>村集体积累资金</t>
  </si>
  <si>
    <t>一次筹资年限</t>
  </si>
  <si>
    <t>乡镇</t>
  </si>
  <si>
    <t>村名</t>
  </si>
  <si>
    <t>金额 
合计</t>
  </si>
  <si>
    <t>村民筹资</t>
  </si>
  <si>
    <t>村民以资代劳</t>
  </si>
  <si>
    <t>合计</t>
  </si>
  <si>
    <t>县级</t>
  </si>
  <si>
    <t>设区市级</t>
  </si>
  <si>
    <t>省级</t>
  </si>
  <si>
    <t>总数</t>
  </si>
  <si>
    <t>其中劳动力</t>
  </si>
  <si>
    <t xml:space="preserve">金额 </t>
  </si>
  <si>
    <t>筹资标准</t>
  </si>
  <si>
    <t>筹资人数</t>
  </si>
  <si>
    <t>总工日</t>
  </si>
  <si>
    <t>筹劳人数</t>
  </si>
  <si>
    <t>一都镇</t>
    <phoneticPr fontId="4" type="noConversion"/>
  </si>
  <si>
    <t>仙友村</t>
  </si>
  <si>
    <t>岱山岩生态停车场提升</t>
  </si>
  <si>
    <t>林山村</t>
  </si>
  <si>
    <t>龙林线庵借坑段拼宽工程</t>
  </si>
  <si>
    <t>仙阳村</t>
    <phoneticPr fontId="4" type="noConversion"/>
  </si>
  <si>
    <t>村内饮水工程</t>
  </si>
  <si>
    <t>玉三村</t>
  </si>
  <si>
    <t>洋上公路硬化</t>
  </si>
  <si>
    <t>南阳村</t>
    <phoneticPr fontId="4" type="noConversion"/>
  </si>
  <si>
    <t>村部门口生态公益停车场</t>
  </si>
  <si>
    <t>黄田村</t>
    <phoneticPr fontId="4" type="noConversion"/>
  </si>
  <si>
    <t>溪尾内桥头至溪尾小学公路硬化工程</t>
  </si>
  <si>
    <t>横口乡</t>
  </si>
  <si>
    <t>环峰村</t>
    <phoneticPr fontId="4" type="noConversion"/>
  </si>
  <si>
    <t>红色教育基地提升工程</t>
  </si>
  <si>
    <t>云贵村</t>
  </si>
  <si>
    <t>金山寨格丘角落道路硬化</t>
  </si>
  <si>
    <t>姜埕村</t>
  </si>
  <si>
    <t>大三线安保工程</t>
  </si>
  <si>
    <t>福德村</t>
  </si>
  <si>
    <t>房坑苏氏祖厝至大早公路硬化</t>
  </si>
  <si>
    <t>下洋镇</t>
    <phoneticPr fontId="4" type="noConversion"/>
  </si>
  <si>
    <t>大荣村</t>
    <phoneticPr fontId="4" type="noConversion"/>
  </si>
  <si>
    <t>下洋镇大荣小学进校道路拓宽提升改造工程</t>
  </si>
  <si>
    <t>上姚村</t>
  </si>
  <si>
    <t>二选栈道</t>
  </si>
  <si>
    <t>曲斗村</t>
  </si>
  <si>
    <t>内坑路至湖尾道路拓宽</t>
  </si>
  <si>
    <t>新坂村</t>
  </si>
  <si>
    <t>山当桥改造</t>
  </si>
  <si>
    <t>坑仔口镇</t>
  </si>
  <si>
    <t>西坪村</t>
    <phoneticPr fontId="4" type="noConversion"/>
  </si>
  <si>
    <t>西坪村村庄整治</t>
  </si>
  <si>
    <t>诗元村</t>
    <phoneticPr fontId="4" type="noConversion"/>
  </si>
  <si>
    <t>诗元村摩公亭路段公路硬化</t>
  </si>
  <si>
    <t>玉西村</t>
    <phoneticPr fontId="4" type="noConversion"/>
  </si>
  <si>
    <t>玉西村镇区东侧后排排污设施及道路硬化</t>
  </si>
  <si>
    <t>玉斗镇</t>
    <phoneticPr fontId="4" type="noConversion"/>
  </si>
  <si>
    <t>白珩村</t>
    <phoneticPr fontId="4" type="noConversion"/>
  </si>
  <si>
    <t>白珩村路灯亮化工程</t>
  </si>
  <si>
    <t>玉斗村</t>
    <phoneticPr fontId="4" type="noConversion"/>
  </si>
  <si>
    <t>玉斗村玉斗溪尾坝拦水坝建设工程</t>
  </si>
  <si>
    <t>炉地村</t>
    <phoneticPr fontId="4" type="noConversion"/>
  </si>
  <si>
    <t>炉地村顶洋村道硬化</t>
  </si>
  <si>
    <t>桂洋镇</t>
  </si>
  <si>
    <t>岐山村</t>
  </si>
  <si>
    <t>岐山村桂岐线公路水沟、安保工程</t>
  </si>
  <si>
    <t>文太村</t>
  </si>
  <si>
    <t>文太村桂洋至文太公路拓宽工程</t>
  </si>
  <si>
    <t>茂春村</t>
  </si>
  <si>
    <t>茂春村仑头角落公路硬化</t>
  </si>
  <si>
    <t>桂洋村</t>
  </si>
  <si>
    <t>桂洋村桂西溪沿溪公路硬化</t>
  </si>
  <si>
    <t>锦斗镇</t>
  </si>
  <si>
    <t>锦溪村</t>
  </si>
  <si>
    <t>老人活动场所配套设施建设</t>
  </si>
  <si>
    <t>洪内村</t>
  </si>
  <si>
    <t>洪内村方厝至村部至乌髻岩路口路灯工程</t>
  </si>
  <si>
    <t>长坑村</t>
  </si>
  <si>
    <t>村民运动场所</t>
  </si>
  <si>
    <t>呈祥乡</t>
  </si>
  <si>
    <t>呈祥村</t>
  </si>
  <si>
    <t>呈苏公路亮化工程</t>
    <phoneticPr fontId="4" type="noConversion"/>
  </si>
  <si>
    <t>西村村</t>
  </si>
  <si>
    <t>后溪板桥建设</t>
    <phoneticPr fontId="4" type="noConversion"/>
  </si>
  <si>
    <t>东溪村</t>
  </si>
  <si>
    <t>角落公路硬化</t>
    <phoneticPr fontId="4" type="noConversion"/>
  </si>
  <si>
    <t>苏坑镇</t>
  </si>
  <si>
    <t>嵩山村</t>
  </si>
  <si>
    <t>嵩山村后坑亮化工程</t>
    <phoneticPr fontId="4" type="noConversion"/>
  </si>
  <si>
    <t>嵩溪村</t>
  </si>
  <si>
    <t>嵩溪村旧街亮化工程</t>
    <phoneticPr fontId="4" type="noConversion"/>
  </si>
  <si>
    <t>蓬壶镇</t>
    <phoneticPr fontId="4" type="noConversion"/>
  </si>
  <si>
    <t>美山村</t>
    <phoneticPr fontId="4" type="noConversion"/>
  </si>
  <si>
    <t>村部至崩溪头角落道路硬化</t>
  </si>
  <si>
    <t>南幢村</t>
    <phoneticPr fontId="4" type="noConversion"/>
  </si>
  <si>
    <t>村中心公路上段硬化</t>
  </si>
  <si>
    <t>魁都村</t>
    <phoneticPr fontId="4" type="noConversion"/>
  </si>
  <si>
    <t>壶中通白山岭道路硬化</t>
  </si>
  <si>
    <t>都溪村</t>
    <phoneticPr fontId="4" type="noConversion"/>
  </si>
  <si>
    <t>盖德角落路拓宽硬化</t>
  </si>
  <si>
    <t>仙岭村</t>
    <phoneticPr fontId="4" type="noConversion"/>
  </si>
  <si>
    <t>万斗、长边、小岭架设路灯60盏</t>
  </si>
  <si>
    <t>观山村</t>
    <phoneticPr fontId="4" type="noConversion"/>
  </si>
  <si>
    <t>墓口垵至前田尾道路硬化</t>
  </si>
  <si>
    <t>丽里村</t>
    <phoneticPr fontId="4" type="noConversion"/>
  </si>
  <si>
    <t>水尾桥至内坑桥道路硬化</t>
  </si>
  <si>
    <t>汤城村</t>
    <phoneticPr fontId="4" type="noConversion"/>
  </si>
  <si>
    <t>汤城至新田角落路灯</t>
    <phoneticPr fontId="4" type="noConversion"/>
  </si>
  <si>
    <t>联星村</t>
    <phoneticPr fontId="4" type="noConversion"/>
  </si>
  <si>
    <t>万代、后洋、葫芦坵、英溪、刘坪角落亮化工程</t>
    <phoneticPr fontId="4" type="noConversion"/>
  </si>
  <si>
    <t>达埔镇</t>
  </si>
  <si>
    <t>岩峰村</t>
  </si>
  <si>
    <t>高速架下306线至新墘角落公路</t>
  </si>
  <si>
    <t>达中村</t>
  </si>
  <si>
    <t>联达线路面重铺</t>
  </si>
  <si>
    <t>前峰村</t>
  </si>
  <si>
    <t>新墘水圳路至溪源水尾宫</t>
  </si>
  <si>
    <t>新溪村</t>
  </si>
  <si>
    <t>中洋角落灌溉用（田头坝）建设</t>
  </si>
  <si>
    <t>溪源村</t>
  </si>
  <si>
    <t>旧村道溪源扶侨至溪洲桥头道路拓宽</t>
  </si>
  <si>
    <t>楚安村</t>
  </si>
  <si>
    <t>后格祖厝至下格新建公路路基建设</t>
    <phoneticPr fontId="4" type="noConversion"/>
  </si>
  <si>
    <t>蓬莱村</t>
  </si>
  <si>
    <t>建设延清小学至蓬莱祖厝公路（其中新建一桥）</t>
  </si>
  <si>
    <t>延寿村</t>
  </si>
  <si>
    <t>西萍岭兜脚至院后角落路硬化</t>
  </si>
  <si>
    <t>乌石村</t>
    <phoneticPr fontId="4" type="noConversion"/>
  </si>
  <si>
    <t>村级卫生所一体化建设</t>
  </si>
  <si>
    <t>介福乡</t>
  </si>
  <si>
    <t>福东村</t>
    <phoneticPr fontId="4" type="noConversion"/>
  </si>
  <si>
    <t>老人活动中心</t>
    <phoneticPr fontId="4" type="noConversion"/>
  </si>
  <si>
    <t>吾峰镇</t>
  </si>
  <si>
    <t>吾中村</t>
    <phoneticPr fontId="4" type="noConversion"/>
  </si>
  <si>
    <t>陈内线道路改造硬化</t>
    <phoneticPr fontId="4" type="noConversion"/>
  </si>
  <si>
    <t>培民村</t>
    <phoneticPr fontId="4" type="noConversion"/>
  </si>
  <si>
    <t>岭头亭至寨仔路灯建设</t>
    <phoneticPr fontId="4" type="noConversion"/>
  </si>
  <si>
    <t>侯龙村</t>
    <phoneticPr fontId="4" type="noConversion"/>
  </si>
  <si>
    <t>内洋产墘环境美化</t>
  </si>
  <si>
    <t>择水村</t>
    <phoneticPr fontId="4" type="noConversion"/>
  </si>
  <si>
    <t>陈荇贡至德化段道路新建及硬化</t>
  </si>
  <si>
    <t>石鼓镇</t>
  </si>
  <si>
    <t>马峰村</t>
  </si>
  <si>
    <t>卿提线村部至竹林仑道路修复工程</t>
  </si>
  <si>
    <t>东安村</t>
    <phoneticPr fontId="4" type="noConversion"/>
  </si>
  <si>
    <t>3875</t>
    <phoneticPr fontId="4" type="noConversion"/>
  </si>
  <si>
    <t>2507</t>
    <phoneticPr fontId="4" type="noConversion"/>
  </si>
  <si>
    <t>东安村上岭北格至大山角落道路硬化</t>
  </si>
  <si>
    <t>桃星社区</t>
  </si>
  <si>
    <t>生态停车场建设</t>
  </si>
  <si>
    <t>卿园村</t>
  </si>
  <si>
    <t>卿园寨角落道路拓宽硬化</t>
  </si>
  <si>
    <t>社山社区</t>
  </si>
  <si>
    <t>社山6组道路加宽</t>
  </si>
  <si>
    <t>五里街镇</t>
    <phoneticPr fontId="4" type="noConversion"/>
  </si>
  <si>
    <t>华岩社区</t>
    <phoneticPr fontId="4" type="noConversion"/>
  </si>
  <si>
    <t>后格角落道路路基工程</t>
    <phoneticPr fontId="4" type="noConversion"/>
  </si>
  <si>
    <t>西安社区</t>
    <phoneticPr fontId="4" type="noConversion"/>
  </si>
  <si>
    <t>新亭路硬化及排水排污</t>
  </si>
  <si>
    <t>吾东村</t>
    <phoneticPr fontId="4" type="noConversion"/>
  </si>
  <si>
    <t>金山角落连接线道路硬化</t>
  </si>
  <si>
    <t>高垅村</t>
    <phoneticPr fontId="4" type="noConversion"/>
  </si>
  <si>
    <t>8组飞凤寨饮水工程</t>
  </si>
  <si>
    <t>桃城镇</t>
    <phoneticPr fontId="4" type="noConversion"/>
  </si>
  <si>
    <t>上沙村</t>
  </si>
  <si>
    <t>上沙村老年人活动中心建设</t>
    <phoneticPr fontId="4" type="noConversion"/>
  </si>
  <si>
    <t>大坪村</t>
  </si>
  <si>
    <t>大坪村文体活动场所建设</t>
  </si>
  <si>
    <t>长安社区</t>
  </si>
  <si>
    <t>长安社区道路拓宽硬化建设</t>
  </si>
  <si>
    <t>环翠社区</t>
  </si>
  <si>
    <t>环翠社区停车场建设</t>
  </si>
  <si>
    <t>外丘村</t>
  </si>
  <si>
    <t>外丘村道路硬化建设</t>
  </si>
  <si>
    <t>仑山村</t>
  </si>
  <si>
    <t>仑山村环境绿化工程建设</t>
  </si>
  <si>
    <t>岵山镇</t>
    <phoneticPr fontId="4" type="noConversion"/>
  </si>
  <si>
    <t>和林村</t>
  </si>
  <si>
    <t>和林村池陈线路面硬化</t>
  </si>
  <si>
    <t>茂霞村</t>
  </si>
  <si>
    <t>茂霞村布仙线帆口至后头寨段改造工程</t>
  </si>
  <si>
    <t>龙阁村</t>
  </si>
  <si>
    <t>龙阁村环村路亮化工程</t>
  </si>
  <si>
    <t>南石村</t>
  </si>
  <si>
    <t>南石村马头洋公园建设</t>
  </si>
  <si>
    <t>仙夹镇</t>
    <phoneticPr fontId="4" type="noConversion"/>
  </si>
  <si>
    <t>德田村</t>
    <phoneticPr fontId="4" type="noConversion"/>
  </si>
  <si>
    <t>德田村新建老人活动中心</t>
    <phoneticPr fontId="4" type="noConversion"/>
  </si>
  <si>
    <t>东里村</t>
  </si>
  <si>
    <t>东里村观音宫至盘龙小区亮化工程</t>
    <phoneticPr fontId="4" type="noConversion"/>
  </si>
  <si>
    <t>美寨村</t>
  </si>
  <si>
    <t>美寨村美土路中学口拓宽硬化工程</t>
    <phoneticPr fontId="4" type="noConversion"/>
  </si>
  <si>
    <t>东平镇</t>
    <phoneticPr fontId="4" type="noConversion"/>
  </si>
  <si>
    <t>文峰村</t>
    <phoneticPr fontId="4" type="noConversion"/>
  </si>
  <si>
    <t>文峰村湖上水电垵至叮当坵路面硬化工程</t>
  </si>
  <si>
    <t>太平村</t>
    <phoneticPr fontId="4" type="noConversion"/>
  </si>
  <si>
    <t>港永线公路养护工程</t>
    <phoneticPr fontId="4" type="noConversion"/>
  </si>
  <si>
    <t>太山村</t>
    <phoneticPr fontId="4" type="noConversion"/>
  </si>
  <si>
    <t>太山村大坝头至垵边角排洪沟溪岸筑砌及人行道绿化工程（第一期）</t>
  </si>
  <si>
    <t>东关镇</t>
  </si>
  <si>
    <t>东美村</t>
  </si>
  <si>
    <t>东东线道路拓宽工程</t>
    <phoneticPr fontId="4" type="noConversion"/>
  </si>
  <si>
    <t>外碧村</t>
  </si>
  <si>
    <t>溪东溪西游步道建设工程</t>
    <phoneticPr fontId="4" type="noConversion"/>
  </si>
  <si>
    <t>溪南村</t>
  </si>
  <si>
    <t>黄大线道路亮化工程</t>
    <phoneticPr fontId="4" type="noConversion"/>
  </si>
  <si>
    <t>湖洋镇</t>
  </si>
  <si>
    <t>蓬莱村</t>
    <phoneticPr fontId="4" type="noConversion"/>
  </si>
  <si>
    <t>蓬莱村中路公共设施及排水设施改造工程</t>
  </si>
  <si>
    <t>高坪村</t>
  </si>
  <si>
    <t>湖高线高坪村村部至松柏仑段公路硬化工程</t>
  </si>
  <si>
    <t>石厝村</t>
  </si>
  <si>
    <t>玉石线石厝双窑坑至尾份路段拓宽工程</t>
  </si>
  <si>
    <t>桃美村</t>
  </si>
  <si>
    <t>老年人活动中心道路硬化与绿化工程</t>
  </si>
  <si>
    <t>白云村</t>
  </si>
  <si>
    <t>玉云线（Y001线）公路土石方拓宽改造工程</t>
  </si>
  <si>
    <t>湖城村</t>
  </si>
  <si>
    <t>湖城村社会主义核心价值观主题公园</t>
  </si>
  <si>
    <t>清白村</t>
    <phoneticPr fontId="4" type="noConversion"/>
  </si>
  <si>
    <t>苏庄角落道路硬化工程</t>
    <phoneticPr fontId="4" type="noConversion"/>
  </si>
  <si>
    <t>锦凤村</t>
  </si>
  <si>
    <t>锦凤村桥仔头片区路灯工程</t>
  </si>
  <si>
    <t>外山乡</t>
    <phoneticPr fontId="4" type="noConversion"/>
  </si>
  <si>
    <t>墘溪村</t>
  </si>
  <si>
    <t>墘溪村马路头至大垄头段公路晋级工程</t>
    <phoneticPr fontId="4" type="noConversion"/>
  </si>
  <si>
    <t>云峰村</t>
  </si>
  <si>
    <t>云峰村石云线公路拓宽改造工程</t>
  </si>
  <si>
    <t>总合计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</si>
</sst>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000_);[Red]\(0.0000\)"/>
    <numFmt numFmtId="177" formatCode="0.00_);[Red]\(0.00\)"/>
    <numFmt numFmtId="178" formatCode="0_);[Red]\(0\)"/>
    <numFmt numFmtId="179" formatCode="#,##0_);[Red]\(#,##0\)"/>
    <numFmt numFmtId="180" formatCode="0_ "/>
  </numFmts>
  <fonts count="11">
    <font>
      <sz val="12"/>
      <name val="宋体"/>
      <charset val="134"/>
    </font>
    <font>
      <sz val="12"/>
      <name val="宋体"/>
      <charset val="134"/>
    </font>
    <font>
      <u/>
      <sz val="20"/>
      <name val="黑体"/>
      <family val="3"/>
      <charset val="134"/>
    </font>
    <font>
      <sz val="20"/>
      <name val="黑体"/>
      <family val="3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79" fontId="6" fillId="0" borderId="12" xfId="0" applyNumberFormat="1" applyFont="1" applyFill="1" applyBorder="1" applyAlignment="1">
      <alignment horizontal="center" vertical="center" wrapText="1"/>
    </xf>
    <xf numFmtId="179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9" fontId="7" fillId="0" borderId="12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/>
    </xf>
    <xf numFmtId="179" fontId="6" fillId="0" borderId="11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8" fontId="6" fillId="0" borderId="6" xfId="1" applyNumberFormat="1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79" fontId="6" fillId="0" borderId="12" xfId="2" applyNumberFormat="1" applyFont="1" applyBorder="1" applyAlignment="1">
      <alignment horizontal="center" vertical="center" wrapText="1"/>
    </xf>
    <xf numFmtId="179" fontId="6" fillId="0" borderId="12" xfId="0" applyNumberFormat="1" applyFont="1" applyBorder="1" applyAlignment="1">
      <alignment horizontal="center" vertical="center"/>
    </xf>
    <xf numFmtId="179" fontId="6" fillId="0" borderId="12" xfId="3" applyNumberFormat="1" applyFont="1" applyFill="1" applyBorder="1" applyAlignment="1">
      <alignment horizontal="center" vertical="center"/>
    </xf>
    <xf numFmtId="179" fontId="6" fillId="0" borderId="12" xfId="2" applyNumberFormat="1" applyFont="1" applyBorder="1" applyAlignment="1">
      <alignment horizontal="center" vertical="center"/>
    </xf>
    <xf numFmtId="178" fontId="6" fillId="0" borderId="10" xfId="1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79" fontId="6" fillId="0" borderId="12" xfId="1" applyNumberFormat="1" applyFont="1" applyBorder="1" applyAlignment="1">
      <alignment horizontal="center" vertical="center" wrapText="1"/>
    </xf>
    <xf numFmtId="179" fontId="6" fillId="0" borderId="12" xfId="1" applyNumberFormat="1" applyFont="1" applyFill="1" applyBorder="1" applyAlignment="1">
      <alignment horizontal="center" vertical="center"/>
    </xf>
    <xf numFmtId="179" fontId="6" fillId="0" borderId="12" xfId="1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2" xfId="3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 wrapText="1"/>
    </xf>
    <xf numFmtId="179" fontId="6" fillId="0" borderId="12" xfId="3" applyNumberFormat="1" applyFont="1" applyBorder="1" applyAlignment="1">
      <alignment horizontal="center" vertical="center"/>
    </xf>
    <xf numFmtId="179" fontId="6" fillId="0" borderId="12" xfId="3" applyNumberFormat="1" applyFont="1" applyBorder="1" applyAlignment="1">
      <alignment horizontal="center" vertical="center" wrapText="1"/>
    </xf>
    <xf numFmtId="178" fontId="6" fillId="0" borderId="11" xfId="1" applyNumberFormat="1" applyFont="1" applyFill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center" wrapText="1"/>
    </xf>
    <xf numFmtId="179" fontId="6" fillId="0" borderId="12" xfId="0" applyNumberFormat="1" applyFont="1" applyFill="1" applyBorder="1" applyAlignment="1">
      <alignment horizontal="center" vertical="center"/>
    </xf>
    <xf numFmtId="179" fontId="6" fillId="2" borderId="12" xfId="0" applyNumberFormat="1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/>
    <xf numFmtId="180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 wrapText="1"/>
    </xf>
    <xf numFmtId="180" fontId="1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79" fontId="7" fillId="0" borderId="12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7" fontId="8" fillId="0" borderId="13" xfId="4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5">
    <cellStyle name="常规" xfId="0" builtinId="0"/>
    <cellStyle name="常规_Sheet1" xfId="1"/>
    <cellStyle name="常规_Sheet2" xfId="2"/>
    <cellStyle name="常规_Sheet3" xfId="3"/>
    <cellStyle name="常规_柘政综38号附件汇总表、项目计划库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7"/>
  <sheetViews>
    <sheetView tabSelected="1" workbookViewId="0">
      <selection activeCell="A101" sqref="A101:V106"/>
    </sheetView>
  </sheetViews>
  <sheetFormatPr defaultRowHeight="14.25"/>
  <cols>
    <col min="1" max="1" width="7.375" style="95" customWidth="1"/>
    <col min="2" max="3" width="7.25" style="95" customWidth="1"/>
    <col min="4" max="4" width="6.75" style="95" customWidth="1"/>
    <col min="5" max="5" width="17.125" style="95" customWidth="1"/>
    <col min="6" max="6" width="4.125" style="95" customWidth="1"/>
    <col min="7" max="7" width="12.125" style="113" customWidth="1"/>
    <col min="8" max="8" width="5.125" style="113" customWidth="1"/>
    <col min="9" max="9" width="3.5" style="95" customWidth="1"/>
    <col min="10" max="10" width="4" style="95" customWidth="1"/>
    <col min="11" max="11" width="4.25" style="95" customWidth="1"/>
    <col min="12" max="12" width="3.625" style="95" customWidth="1"/>
    <col min="13" max="13" width="4.375" style="95" customWidth="1"/>
    <col min="14" max="14" width="4.125" style="95" customWidth="1"/>
    <col min="15" max="15" width="11.25" style="95" customWidth="1"/>
    <col min="16" max="16" width="9.625" style="95" customWidth="1"/>
    <col min="17" max="17" width="4.5" style="95" customWidth="1"/>
    <col min="18" max="18" width="10.875" style="95" customWidth="1"/>
    <col min="19" max="19" width="4.625" style="95" customWidth="1"/>
    <col min="20" max="20" width="8.75" style="95" customWidth="1"/>
    <col min="21" max="21" width="9.375" style="95" customWidth="1"/>
    <col min="22" max="22" width="11.5" style="95" customWidth="1"/>
    <col min="23" max="23" width="4.125" style="95" customWidth="1"/>
    <col min="24" max="24" width="10.875" style="84" customWidth="1"/>
    <col min="25" max="25" width="12.125" style="95" customWidth="1"/>
    <col min="26" max="16384" width="9" style="95"/>
  </cols>
  <sheetData>
    <row r="1" spans="1:24" s="2" customFormat="1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4" s="7" customFormat="1" ht="2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6"/>
    </row>
    <row r="3" spans="1:24" s="16" customFormat="1" ht="24" customHeight="1">
      <c r="A3" s="8" t="s">
        <v>2</v>
      </c>
      <c r="B3" s="9"/>
      <c r="C3" s="10" t="s">
        <v>3</v>
      </c>
      <c r="D3" s="11"/>
      <c r="E3" s="12" t="s">
        <v>4</v>
      </c>
      <c r="F3" s="12" t="s">
        <v>5</v>
      </c>
      <c r="G3" s="13" t="s">
        <v>6</v>
      </c>
      <c r="H3" s="8" t="s">
        <v>7</v>
      </c>
      <c r="I3" s="14"/>
      <c r="J3" s="14"/>
      <c r="K3" s="14"/>
      <c r="L3" s="14"/>
      <c r="M3" s="14"/>
      <c r="N3" s="9"/>
      <c r="O3" s="8" t="s">
        <v>8</v>
      </c>
      <c r="P3" s="14"/>
      <c r="Q3" s="14"/>
      <c r="R3" s="9"/>
      <c r="S3" s="12" t="s">
        <v>9</v>
      </c>
      <c r="T3" s="12" t="s">
        <v>10</v>
      </c>
      <c r="U3" s="12" t="s">
        <v>11</v>
      </c>
      <c r="V3" s="12" t="s">
        <v>12</v>
      </c>
      <c r="W3" s="12" t="s">
        <v>13</v>
      </c>
      <c r="X3" s="15"/>
    </row>
    <row r="4" spans="1:24" s="23" customFormat="1" ht="16.5" customHeight="1">
      <c r="A4" s="12" t="s">
        <v>14</v>
      </c>
      <c r="B4" s="12" t="s">
        <v>15</v>
      </c>
      <c r="C4" s="17"/>
      <c r="D4" s="18"/>
      <c r="E4" s="19"/>
      <c r="F4" s="19"/>
      <c r="G4" s="20"/>
      <c r="H4" s="13" t="s">
        <v>16</v>
      </c>
      <c r="I4" s="8" t="s">
        <v>17</v>
      </c>
      <c r="J4" s="14"/>
      <c r="K4" s="9"/>
      <c r="L4" s="8" t="s">
        <v>18</v>
      </c>
      <c r="M4" s="14"/>
      <c r="N4" s="9"/>
      <c r="O4" s="12" t="s">
        <v>19</v>
      </c>
      <c r="P4" s="12" t="s">
        <v>20</v>
      </c>
      <c r="Q4" s="12" t="s">
        <v>21</v>
      </c>
      <c r="R4" s="21" t="s">
        <v>22</v>
      </c>
      <c r="S4" s="19"/>
      <c r="T4" s="19"/>
      <c r="U4" s="19"/>
      <c r="V4" s="19"/>
      <c r="W4" s="19"/>
      <c r="X4" s="22"/>
    </row>
    <row r="5" spans="1:24" s="23" customFormat="1" ht="24">
      <c r="A5" s="24"/>
      <c r="B5" s="24"/>
      <c r="C5" s="25" t="s">
        <v>23</v>
      </c>
      <c r="D5" s="26" t="s">
        <v>24</v>
      </c>
      <c r="E5" s="24"/>
      <c r="F5" s="24"/>
      <c r="G5" s="27"/>
      <c r="H5" s="27"/>
      <c r="I5" s="26" t="s">
        <v>25</v>
      </c>
      <c r="J5" s="28" t="s">
        <v>26</v>
      </c>
      <c r="K5" s="26" t="s">
        <v>27</v>
      </c>
      <c r="L5" s="26" t="s">
        <v>25</v>
      </c>
      <c r="M5" s="26" t="s">
        <v>28</v>
      </c>
      <c r="N5" s="26" t="s">
        <v>29</v>
      </c>
      <c r="O5" s="24"/>
      <c r="P5" s="24"/>
      <c r="Q5" s="24"/>
      <c r="R5" s="29"/>
      <c r="S5" s="24"/>
      <c r="T5" s="24"/>
      <c r="U5" s="24"/>
      <c r="V5" s="24"/>
      <c r="W5" s="24"/>
      <c r="X5" s="22"/>
    </row>
    <row r="6" spans="1:24" s="23" customFormat="1" ht="26.1" customHeight="1">
      <c r="A6" s="12" t="s">
        <v>30</v>
      </c>
      <c r="B6" s="26" t="s">
        <v>31</v>
      </c>
      <c r="C6" s="25">
        <v>3437</v>
      </c>
      <c r="D6" s="26">
        <v>2578</v>
      </c>
      <c r="E6" s="30" t="s">
        <v>32</v>
      </c>
      <c r="F6" s="30"/>
      <c r="G6" s="31">
        <v>350000</v>
      </c>
      <c r="H6" s="32"/>
      <c r="I6" s="32"/>
      <c r="J6" s="32"/>
      <c r="K6" s="32"/>
      <c r="L6" s="32"/>
      <c r="M6" s="32"/>
      <c r="N6" s="32"/>
      <c r="O6" s="32">
        <v>300000</v>
      </c>
      <c r="P6" s="31">
        <f t="shared" ref="P6:P69" si="0">O6*0.2</f>
        <v>60000</v>
      </c>
      <c r="Q6" s="31"/>
      <c r="R6" s="31">
        <f t="shared" ref="R6:R69" si="1">O6-P6</f>
        <v>240000</v>
      </c>
      <c r="S6" s="31"/>
      <c r="T6" s="31"/>
      <c r="U6" s="31"/>
      <c r="V6" s="31">
        <f t="shared" ref="V6:V69" si="2">G6-O6-S6-T6-U6</f>
        <v>50000</v>
      </c>
      <c r="W6" s="26"/>
      <c r="X6" s="22"/>
    </row>
    <row r="7" spans="1:24" s="23" customFormat="1" ht="26.1" customHeight="1">
      <c r="A7" s="19"/>
      <c r="B7" s="26" t="s">
        <v>33</v>
      </c>
      <c r="C7" s="25">
        <v>792</v>
      </c>
      <c r="D7" s="26">
        <v>594</v>
      </c>
      <c r="E7" s="30" t="s">
        <v>34</v>
      </c>
      <c r="F7" s="30"/>
      <c r="G7" s="31">
        <v>400000</v>
      </c>
      <c r="H7" s="32"/>
      <c r="I7" s="32"/>
      <c r="J7" s="32"/>
      <c r="K7" s="32"/>
      <c r="L7" s="32"/>
      <c r="M7" s="32"/>
      <c r="N7" s="32"/>
      <c r="O7" s="32">
        <v>300000</v>
      </c>
      <c r="P7" s="31">
        <f t="shared" si="0"/>
        <v>60000</v>
      </c>
      <c r="Q7" s="31"/>
      <c r="R7" s="31">
        <f t="shared" si="1"/>
        <v>240000</v>
      </c>
      <c r="S7" s="31"/>
      <c r="T7" s="31"/>
      <c r="U7" s="31"/>
      <c r="V7" s="31">
        <f t="shared" si="2"/>
        <v>100000</v>
      </c>
      <c r="W7" s="26"/>
      <c r="X7" s="22"/>
    </row>
    <row r="8" spans="1:24" s="23" customFormat="1" ht="26.1" customHeight="1">
      <c r="A8" s="19"/>
      <c r="B8" s="33" t="s">
        <v>35</v>
      </c>
      <c r="C8" s="34">
        <v>2942</v>
      </c>
      <c r="D8" s="34">
        <v>2207</v>
      </c>
      <c r="E8" s="30" t="s">
        <v>36</v>
      </c>
      <c r="F8" s="30"/>
      <c r="G8" s="31">
        <v>300000</v>
      </c>
      <c r="H8" s="35"/>
      <c r="I8" s="32"/>
      <c r="J8" s="32"/>
      <c r="K8" s="32"/>
      <c r="L8" s="32"/>
      <c r="M8" s="32"/>
      <c r="N8" s="32"/>
      <c r="O8" s="32">
        <v>160000</v>
      </c>
      <c r="P8" s="31">
        <f t="shared" si="0"/>
        <v>32000</v>
      </c>
      <c r="Q8" s="31"/>
      <c r="R8" s="31">
        <f t="shared" si="1"/>
        <v>128000</v>
      </c>
      <c r="S8" s="31"/>
      <c r="T8" s="31"/>
      <c r="U8" s="31"/>
      <c r="V8" s="31">
        <f t="shared" si="2"/>
        <v>140000</v>
      </c>
      <c r="W8" s="26"/>
      <c r="X8" s="22"/>
    </row>
    <row r="9" spans="1:24" s="23" customFormat="1" ht="26.1" customHeight="1">
      <c r="A9" s="19"/>
      <c r="B9" s="26" t="s">
        <v>37</v>
      </c>
      <c r="C9" s="25">
        <v>1082</v>
      </c>
      <c r="D9" s="26">
        <v>812</v>
      </c>
      <c r="E9" s="30" t="s">
        <v>38</v>
      </c>
      <c r="F9" s="30"/>
      <c r="G9" s="31">
        <v>100000</v>
      </c>
      <c r="H9" s="35"/>
      <c r="I9" s="32"/>
      <c r="J9" s="32"/>
      <c r="K9" s="32"/>
      <c r="L9" s="32"/>
      <c r="M9" s="32"/>
      <c r="N9" s="32"/>
      <c r="O9" s="32">
        <v>65000</v>
      </c>
      <c r="P9" s="31">
        <f t="shared" si="0"/>
        <v>13000</v>
      </c>
      <c r="Q9" s="31"/>
      <c r="R9" s="31">
        <f t="shared" si="1"/>
        <v>52000</v>
      </c>
      <c r="S9" s="31"/>
      <c r="T9" s="31"/>
      <c r="U9" s="31"/>
      <c r="V9" s="31">
        <f t="shared" si="2"/>
        <v>35000</v>
      </c>
      <c r="W9" s="26"/>
      <c r="X9" s="22"/>
    </row>
    <row r="10" spans="1:24" s="23" customFormat="1" ht="26.1" customHeight="1">
      <c r="A10" s="19"/>
      <c r="B10" s="33" t="s">
        <v>39</v>
      </c>
      <c r="C10" s="34">
        <v>1913</v>
      </c>
      <c r="D10" s="34">
        <v>1435</v>
      </c>
      <c r="E10" s="36" t="s">
        <v>40</v>
      </c>
      <c r="F10" s="37"/>
      <c r="G10" s="31">
        <v>200000</v>
      </c>
      <c r="H10" s="31"/>
      <c r="I10" s="31"/>
      <c r="J10" s="31"/>
      <c r="K10" s="31"/>
      <c r="L10" s="31"/>
      <c r="M10" s="31"/>
      <c r="N10" s="31"/>
      <c r="O10" s="32">
        <v>105000</v>
      </c>
      <c r="P10" s="31">
        <f t="shared" si="0"/>
        <v>21000</v>
      </c>
      <c r="Q10" s="31"/>
      <c r="R10" s="31">
        <f t="shared" si="1"/>
        <v>84000</v>
      </c>
      <c r="S10" s="31"/>
      <c r="T10" s="31"/>
      <c r="U10" s="31"/>
      <c r="V10" s="31">
        <f t="shared" si="2"/>
        <v>95000</v>
      </c>
      <c r="W10" s="38"/>
      <c r="X10" s="22"/>
    </row>
    <row r="11" spans="1:24" s="23" customFormat="1" ht="26.1" customHeight="1">
      <c r="A11" s="24"/>
      <c r="B11" s="33" t="s">
        <v>41</v>
      </c>
      <c r="C11" s="39">
        <v>1465</v>
      </c>
      <c r="D11" s="39">
        <f>C11*0.75</f>
        <v>1098.75</v>
      </c>
      <c r="E11" s="30" t="s">
        <v>42</v>
      </c>
      <c r="F11" s="37"/>
      <c r="G11" s="31">
        <v>160000</v>
      </c>
      <c r="H11" s="31"/>
      <c r="I11" s="31"/>
      <c r="J11" s="31"/>
      <c r="K11" s="31"/>
      <c r="L11" s="31"/>
      <c r="M11" s="31"/>
      <c r="N11" s="31"/>
      <c r="O11" s="32">
        <v>90000</v>
      </c>
      <c r="P11" s="31">
        <f t="shared" si="0"/>
        <v>18000</v>
      </c>
      <c r="Q11" s="31"/>
      <c r="R11" s="31">
        <f t="shared" si="1"/>
        <v>72000</v>
      </c>
      <c r="S11" s="31"/>
      <c r="T11" s="31"/>
      <c r="U11" s="31"/>
      <c r="V11" s="31">
        <f t="shared" si="2"/>
        <v>70000</v>
      </c>
      <c r="W11" s="38"/>
      <c r="X11" s="22"/>
    </row>
    <row r="12" spans="1:24" s="23" customFormat="1" ht="26.1" customHeight="1">
      <c r="A12" s="40" t="s">
        <v>43</v>
      </c>
      <c r="B12" s="33" t="s">
        <v>44</v>
      </c>
      <c r="C12" s="39">
        <v>684</v>
      </c>
      <c r="D12" s="39">
        <v>447</v>
      </c>
      <c r="E12" s="41" t="s">
        <v>45</v>
      </c>
      <c r="F12" s="37"/>
      <c r="G12" s="42">
        <v>450000</v>
      </c>
      <c r="H12" s="32"/>
      <c r="I12" s="32"/>
      <c r="J12" s="32"/>
      <c r="K12" s="32"/>
      <c r="L12" s="32"/>
      <c r="M12" s="32"/>
      <c r="N12" s="32"/>
      <c r="O12" s="32">
        <v>250000</v>
      </c>
      <c r="P12" s="31">
        <f t="shared" si="0"/>
        <v>50000</v>
      </c>
      <c r="Q12" s="32"/>
      <c r="R12" s="31">
        <f t="shared" si="1"/>
        <v>200000</v>
      </c>
      <c r="S12" s="32"/>
      <c r="T12" s="32"/>
      <c r="U12" s="32">
        <v>150000</v>
      </c>
      <c r="V12" s="31">
        <f t="shared" si="2"/>
        <v>50000</v>
      </c>
      <c r="W12" s="43"/>
      <c r="X12" s="22"/>
    </row>
    <row r="13" spans="1:24" s="23" customFormat="1" ht="26.1" customHeight="1">
      <c r="A13" s="44"/>
      <c r="B13" s="37" t="s">
        <v>46</v>
      </c>
      <c r="C13" s="37">
        <v>2013</v>
      </c>
      <c r="D13" s="37">
        <v>1183</v>
      </c>
      <c r="E13" s="37" t="s">
        <v>47</v>
      </c>
      <c r="F13" s="37"/>
      <c r="G13" s="42">
        <v>200000</v>
      </c>
      <c r="H13" s="32"/>
      <c r="I13" s="32"/>
      <c r="J13" s="32"/>
      <c r="K13" s="32"/>
      <c r="L13" s="32"/>
      <c r="M13" s="32"/>
      <c r="N13" s="32"/>
      <c r="O13" s="32">
        <v>115000</v>
      </c>
      <c r="P13" s="31">
        <f t="shared" si="0"/>
        <v>23000</v>
      </c>
      <c r="Q13" s="32"/>
      <c r="R13" s="31">
        <f t="shared" si="1"/>
        <v>92000</v>
      </c>
      <c r="S13" s="32"/>
      <c r="T13" s="32"/>
      <c r="U13" s="32"/>
      <c r="V13" s="31">
        <f t="shared" si="2"/>
        <v>85000</v>
      </c>
      <c r="W13" s="43"/>
      <c r="X13" s="22"/>
    </row>
    <row r="14" spans="1:24" s="23" customFormat="1" ht="26.1" customHeight="1">
      <c r="A14" s="44"/>
      <c r="B14" s="33" t="s">
        <v>48</v>
      </c>
      <c r="C14" s="37">
        <v>1020</v>
      </c>
      <c r="D14" s="37">
        <v>680</v>
      </c>
      <c r="E14" s="37" t="s">
        <v>49</v>
      </c>
      <c r="F14" s="37"/>
      <c r="G14" s="42">
        <v>550000</v>
      </c>
      <c r="H14" s="32"/>
      <c r="I14" s="32"/>
      <c r="J14" s="32"/>
      <c r="K14" s="32"/>
      <c r="L14" s="32"/>
      <c r="M14" s="32"/>
      <c r="N14" s="32"/>
      <c r="O14" s="32">
        <v>60000</v>
      </c>
      <c r="P14" s="31">
        <f t="shared" si="0"/>
        <v>12000</v>
      </c>
      <c r="Q14" s="32"/>
      <c r="R14" s="31">
        <f t="shared" si="1"/>
        <v>48000</v>
      </c>
      <c r="S14" s="32"/>
      <c r="T14" s="32"/>
      <c r="U14" s="32">
        <v>330000</v>
      </c>
      <c r="V14" s="31">
        <f t="shared" si="2"/>
        <v>160000</v>
      </c>
      <c r="W14" s="43"/>
      <c r="X14" s="22"/>
    </row>
    <row r="15" spans="1:24" s="23" customFormat="1" ht="26.1" customHeight="1">
      <c r="A15" s="45"/>
      <c r="B15" s="36" t="s">
        <v>50</v>
      </c>
      <c r="C15" s="34">
        <v>1086</v>
      </c>
      <c r="D15" s="34">
        <v>771</v>
      </c>
      <c r="E15" s="37" t="s">
        <v>51</v>
      </c>
      <c r="F15" s="37"/>
      <c r="G15" s="31">
        <v>150000</v>
      </c>
      <c r="H15" s="32"/>
      <c r="I15" s="32"/>
      <c r="J15" s="32"/>
      <c r="K15" s="32"/>
      <c r="L15" s="32"/>
      <c r="M15" s="32"/>
      <c r="N15" s="32"/>
      <c r="O15" s="32">
        <v>65000</v>
      </c>
      <c r="P15" s="31">
        <f t="shared" si="0"/>
        <v>13000</v>
      </c>
      <c r="Q15" s="32"/>
      <c r="R15" s="31">
        <f t="shared" si="1"/>
        <v>52000</v>
      </c>
      <c r="S15" s="32"/>
      <c r="T15" s="32"/>
      <c r="U15" s="32"/>
      <c r="V15" s="31">
        <f t="shared" si="2"/>
        <v>85000</v>
      </c>
      <c r="W15" s="43"/>
      <c r="X15" s="22"/>
    </row>
    <row r="16" spans="1:24" s="23" customFormat="1" ht="26.1" customHeight="1">
      <c r="A16" s="46" t="s">
        <v>52</v>
      </c>
      <c r="B16" s="47" t="s">
        <v>53</v>
      </c>
      <c r="C16" s="48">
        <v>1757</v>
      </c>
      <c r="D16" s="48">
        <v>1318</v>
      </c>
      <c r="E16" s="49" t="s">
        <v>54</v>
      </c>
      <c r="F16" s="50"/>
      <c r="G16" s="51">
        <v>411609</v>
      </c>
      <c r="H16" s="52"/>
      <c r="I16" s="53"/>
      <c r="J16" s="53"/>
      <c r="K16" s="53"/>
      <c r="L16" s="53"/>
      <c r="M16" s="53"/>
      <c r="N16" s="54"/>
      <c r="O16" s="32">
        <v>250000</v>
      </c>
      <c r="P16" s="31">
        <f t="shared" si="0"/>
        <v>50000</v>
      </c>
      <c r="Q16" s="51"/>
      <c r="R16" s="31">
        <f t="shared" si="1"/>
        <v>200000</v>
      </c>
      <c r="S16" s="51"/>
      <c r="T16" s="51"/>
      <c r="U16" s="52"/>
      <c r="V16" s="31">
        <f t="shared" si="2"/>
        <v>161609</v>
      </c>
      <c r="W16" s="26"/>
      <c r="X16" s="22"/>
    </row>
    <row r="17" spans="1:24" s="23" customFormat="1" ht="26.1" customHeight="1">
      <c r="A17" s="55"/>
      <c r="B17" s="56" t="s">
        <v>55</v>
      </c>
      <c r="C17" s="48">
        <v>2980</v>
      </c>
      <c r="D17" s="48">
        <v>2235</v>
      </c>
      <c r="E17" s="49" t="s">
        <v>56</v>
      </c>
      <c r="F17" s="49"/>
      <c r="G17" s="57">
        <v>170000</v>
      </c>
      <c r="H17" s="52"/>
      <c r="I17" s="58"/>
      <c r="J17" s="58"/>
      <c r="K17" s="58"/>
      <c r="L17" s="58"/>
      <c r="M17" s="58"/>
      <c r="N17" s="59"/>
      <c r="O17" s="32">
        <v>150000</v>
      </c>
      <c r="P17" s="31">
        <f t="shared" si="0"/>
        <v>30000</v>
      </c>
      <c r="Q17" s="57"/>
      <c r="R17" s="31">
        <f t="shared" si="1"/>
        <v>120000</v>
      </c>
      <c r="S17" s="57"/>
      <c r="T17" s="57"/>
      <c r="U17" s="52"/>
      <c r="V17" s="31">
        <f t="shared" si="2"/>
        <v>20000</v>
      </c>
      <c r="W17" s="38"/>
      <c r="X17" s="22"/>
    </row>
    <row r="18" spans="1:24" s="23" customFormat="1" ht="26.1" customHeight="1">
      <c r="A18" s="55"/>
      <c r="B18" s="60" t="s">
        <v>57</v>
      </c>
      <c r="C18" s="61">
        <v>1890</v>
      </c>
      <c r="D18" s="61">
        <v>1418</v>
      </c>
      <c r="E18" s="62" t="s">
        <v>58</v>
      </c>
      <c r="F18" s="62"/>
      <c r="G18" s="52">
        <v>130000</v>
      </c>
      <c r="H18" s="52"/>
      <c r="I18" s="53"/>
      <c r="J18" s="53"/>
      <c r="K18" s="53"/>
      <c r="L18" s="53"/>
      <c r="M18" s="53"/>
      <c r="N18" s="63"/>
      <c r="O18" s="32">
        <v>105000</v>
      </c>
      <c r="P18" s="31">
        <f t="shared" si="0"/>
        <v>21000</v>
      </c>
      <c r="Q18" s="64"/>
      <c r="R18" s="31">
        <f t="shared" si="1"/>
        <v>84000</v>
      </c>
      <c r="S18" s="64"/>
      <c r="T18" s="64"/>
      <c r="U18" s="52"/>
      <c r="V18" s="31">
        <f t="shared" si="2"/>
        <v>25000</v>
      </c>
      <c r="W18" s="38"/>
      <c r="X18" s="22"/>
    </row>
    <row r="19" spans="1:24" s="23" customFormat="1" ht="26.1" customHeight="1">
      <c r="A19" s="65"/>
      <c r="B19" s="47" t="s">
        <v>59</v>
      </c>
      <c r="C19" s="66">
        <v>679</v>
      </c>
      <c r="D19" s="66">
        <v>509</v>
      </c>
      <c r="E19" s="50" t="s">
        <v>60</v>
      </c>
      <c r="F19" s="50"/>
      <c r="G19" s="51">
        <v>135000</v>
      </c>
      <c r="H19" s="52"/>
      <c r="I19" s="58"/>
      <c r="J19" s="58"/>
      <c r="K19" s="58"/>
      <c r="L19" s="58"/>
      <c r="M19" s="58"/>
      <c r="N19" s="59"/>
      <c r="O19" s="32">
        <v>60000</v>
      </c>
      <c r="P19" s="31">
        <f t="shared" si="0"/>
        <v>12000</v>
      </c>
      <c r="Q19" s="57"/>
      <c r="R19" s="31">
        <f t="shared" si="1"/>
        <v>48000</v>
      </c>
      <c r="S19" s="57"/>
      <c r="T19" s="57"/>
      <c r="U19" s="52"/>
      <c r="V19" s="31">
        <f t="shared" si="2"/>
        <v>75000</v>
      </c>
      <c r="W19" s="26"/>
      <c r="X19" s="22"/>
    </row>
    <row r="20" spans="1:24" s="23" customFormat="1" ht="26.1" customHeight="1">
      <c r="A20" s="67" t="s">
        <v>61</v>
      </c>
      <c r="B20" s="39" t="s">
        <v>62</v>
      </c>
      <c r="C20" s="39">
        <v>2167</v>
      </c>
      <c r="D20" s="39">
        <v>861</v>
      </c>
      <c r="E20" s="68" t="s">
        <v>63</v>
      </c>
      <c r="F20" s="69"/>
      <c r="G20" s="70">
        <v>280000</v>
      </c>
      <c r="H20" s="70"/>
      <c r="I20" s="70"/>
      <c r="J20" s="71"/>
      <c r="K20" s="70"/>
      <c r="L20" s="70"/>
      <c r="M20" s="70"/>
      <c r="N20" s="70"/>
      <c r="O20" s="32">
        <v>250000</v>
      </c>
      <c r="P20" s="31">
        <f t="shared" si="0"/>
        <v>50000</v>
      </c>
      <c r="Q20" s="52"/>
      <c r="R20" s="31">
        <f t="shared" si="1"/>
        <v>200000</v>
      </c>
      <c r="S20" s="70"/>
      <c r="T20" s="70"/>
      <c r="U20" s="70"/>
      <c r="V20" s="31">
        <f t="shared" si="2"/>
        <v>30000</v>
      </c>
      <c r="W20" s="38"/>
      <c r="X20" s="22"/>
    </row>
    <row r="21" spans="1:24" s="23" customFormat="1" ht="26.1" customHeight="1">
      <c r="A21" s="72"/>
      <c r="B21" s="39" t="s">
        <v>64</v>
      </c>
      <c r="C21" s="39">
        <v>3351</v>
      </c>
      <c r="D21" s="39">
        <v>1523</v>
      </c>
      <c r="E21" s="68" t="s">
        <v>65</v>
      </c>
      <c r="F21" s="69"/>
      <c r="G21" s="70">
        <v>200000</v>
      </c>
      <c r="H21" s="70"/>
      <c r="I21" s="70"/>
      <c r="J21" s="71"/>
      <c r="K21" s="70"/>
      <c r="L21" s="70"/>
      <c r="M21" s="70"/>
      <c r="N21" s="70"/>
      <c r="O21" s="32">
        <v>170000</v>
      </c>
      <c r="P21" s="31">
        <f t="shared" si="0"/>
        <v>34000</v>
      </c>
      <c r="Q21" s="52"/>
      <c r="R21" s="31">
        <f t="shared" si="1"/>
        <v>136000</v>
      </c>
      <c r="S21" s="70"/>
      <c r="T21" s="70"/>
      <c r="U21" s="70"/>
      <c r="V21" s="31">
        <f t="shared" si="2"/>
        <v>30000</v>
      </c>
      <c r="W21" s="38"/>
      <c r="X21" s="22"/>
    </row>
    <row r="22" spans="1:24" s="23" customFormat="1" ht="26.1" customHeight="1">
      <c r="A22" s="73"/>
      <c r="B22" s="39" t="s">
        <v>66</v>
      </c>
      <c r="C22" s="39">
        <v>5696</v>
      </c>
      <c r="D22" s="39">
        <v>2814</v>
      </c>
      <c r="E22" s="74" t="s">
        <v>67</v>
      </c>
      <c r="F22" s="69"/>
      <c r="G22" s="70">
        <v>650000</v>
      </c>
      <c r="H22" s="70"/>
      <c r="I22" s="70"/>
      <c r="J22" s="71"/>
      <c r="K22" s="70"/>
      <c r="L22" s="70"/>
      <c r="M22" s="70"/>
      <c r="N22" s="70"/>
      <c r="O22" s="32">
        <v>160000</v>
      </c>
      <c r="P22" s="31">
        <f t="shared" si="0"/>
        <v>32000</v>
      </c>
      <c r="Q22" s="52"/>
      <c r="R22" s="31">
        <f t="shared" si="1"/>
        <v>128000</v>
      </c>
      <c r="S22" s="70"/>
      <c r="T22" s="70"/>
      <c r="U22" s="70"/>
      <c r="V22" s="31">
        <f t="shared" si="2"/>
        <v>490000</v>
      </c>
      <c r="W22" s="38"/>
      <c r="X22" s="22"/>
    </row>
    <row r="23" spans="1:24" s="23" customFormat="1" ht="26.1" customHeight="1">
      <c r="A23" s="40" t="s">
        <v>68</v>
      </c>
      <c r="B23" s="75" t="s">
        <v>69</v>
      </c>
      <c r="C23" s="75">
        <v>3432</v>
      </c>
      <c r="D23" s="75">
        <v>2521</v>
      </c>
      <c r="E23" s="26" t="s">
        <v>70</v>
      </c>
      <c r="F23" s="69"/>
      <c r="G23" s="70">
        <v>395000</v>
      </c>
      <c r="H23" s="70"/>
      <c r="I23" s="70"/>
      <c r="J23" s="71"/>
      <c r="K23" s="70"/>
      <c r="L23" s="70"/>
      <c r="M23" s="70"/>
      <c r="N23" s="70"/>
      <c r="O23" s="32">
        <v>250000</v>
      </c>
      <c r="P23" s="31">
        <f t="shared" si="0"/>
        <v>50000</v>
      </c>
      <c r="Q23" s="70"/>
      <c r="R23" s="31">
        <f t="shared" si="1"/>
        <v>200000</v>
      </c>
      <c r="S23" s="70"/>
      <c r="T23" s="70"/>
      <c r="U23" s="70"/>
      <c r="V23" s="31">
        <f t="shared" si="2"/>
        <v>145000</v>
      </c>
      <c r="W23" s="76"/>
      <c r="X23" s="22"/>
    </row>
    <row r="24" spans="1:24" s="23" customFormat="1" ht="26.1" customHeight="1">
      <c r="A24" s="44"/>
      <c r="B24" s="26" t="s">
        <v>71</v>
      </c>
      <c r="C24" s="77">
        <v>3995</v>
      </c>
      <c r="D24" s="78">
        <v>2930</v>
      </c>
      <c r="E24" s="26" t="s">
        <v>72</v>
      </c>
      <c r="F24" s="30"/>
      <c r="G24" s="31">
        <v>240000</v>
      </c>
      <c r="H24" s="32"/>
      <c r="I24" s="32"/>
      <c r="J24" s="32"/>
      <c r="K24" s="32"/>
      <c r="L24" s="32"/>
      <c r="M24" s="32"/>
      <c r="N24" s="32"/>
      <c r="O24" s="32">
        <v>200000</v>
      </c>
      <c r="P24" s="31">
        <f t="shared" si="0"/>
        <v>40000</v>
      </c>
      <c r="Q24" s="32"/>
      <c r="R24" s="31">
        <f t="shared" si="1"/>
        <v>160000</v>
      </c>
      <c r="S24" s="79"/>
      <c r="T24" s="32"/>
      <c r="U24" s="32"/>
      <c r="V24" s="31">
        <f t="shared" si="2"/>
        <v>40000</v>
      </c>
      <c r="W24" s="26"/>
      <c r="X24" s="22"/>
    </row>
    <row r="25" spans="1:24" s="23" customFormat="1" ht="26.1" customHeight="1">
      <c r="A25" s="45"/>
      <c r="B25" s="33" t="s">
        <v>73</v>
      </c>
      <c r="C25" s="34">
        <v>3682</v>
      </c>
      <c r="D25" s="38">
        <v>2659</v>
      </c>
      <c r="E25" s="26" t="s">
        <v>74</v>
      </c>
      <c r="F25" s="30"/>
      <c r="G25" s="31">
        <v>250000</v>
      </c>
      <c r="H25" s="31"/>
      <c r="I25" s="31"/>
      <c r="J25" s="31"/>
      <c r="K25" s="31"/>
      <c r="L25" s="31"/>
      <c r="M25" s="31"/>
      <c r="N25" s="31"/>
      <c r="O25" s="32">
        <v>160000</v>
      </c>
      <c r="P25" s="31">
        <f t="shared" si="0"/>
        <v>32000</v>
      </c>
      <c r="Q25" s="31"/>
      <c r="R25" s="31">
        <f t="shared" si="1"/>
        <v>128000</v>
      </c>
      <c r="S25" s="42"/>
      <c r="T25" s="31"/>
      <c r="U25" s="31"/>
      <c r="V25" s="31">
        <f t="shared" si="2"/>
        <v>90000</v>
      </c>
      <c r="W25" s="26"/>
      <c r="X25" s="22"/>
    </row>
    <row r="26" spans="1:24" s="23" customFormat="1" ht="26.1" customHeight="1">
      <c r="A26" s="40" t="s">
        <v>75</v>
      </c>
      <c r="B26" s="33" t="s">
        <v>76</v>
      </c>
      <c r="C26" s="33">
        <v>1267</v>
      </c>
      <c r="D26" s="33">
        <v>1071</v>
      </c>
      <c r="E26" s="30" t="s">
        <v>77</v>
      </c>
      <c r="F26" s="30"/>
      <c r="G26" s="31">
        <v>480000</v>
      </c>
      <c r="H26" s="31"/>
      <c r="I26" s="31"/>
      <c r="J26" s="31"/>
      <c r="K26" s="31"/>
      <c r="L26" s="31"/>
      <c r="M26" s="31"/>
      <c r="N26" s="31"/>
      <c r="O26" s="32">
        <v>250000</v>
      </c>
      <c r="P26" s="31">
        <f t="shared" si="0"/>
        <v>50000</v>
      </c>
      <c r="Q26" s="31"/>
      <c r="R26" s="31">
        <f t="shared" si="1"/>
        <v>200000</v>
      </c>
      <c r="S26" s="31"/>
      <c r="T26" s="31"/>
      <c r="U26" s="31">
        <v>200000</v>
      </c>
      <c r="V26" s="31">
        <f t="shared" si="2"/>
        <v>30000</v>
      </c>
      <c r="W26" s="80"/>
      <c r="X26" s="22"/>
    </row>
    <row r="27" spans="1:24" s="23" customFormat="1" ht="26.1" customHeight="1">
      <c r="A27" s="44"/>
      <c r="B27" s="26" t="s">
        <v>78</v>
      </c>
      <c r="C27" s="26">
        <v>1331</v>
      </c>
      <c r="D27" s="26">
        <v>998</v>
      </c>
      <c r="E27" s="26" t="s">
        <v>79</v>
      </c>
      <c r="F27" s="26"/>
      <c r="G27" s="32">
        <v>500000</v>
      </c>
      <c r="H27" s="32"/>
      <c r="I27" s="32"/>
      <c r="J27" s="32"/>
      <c r="K27" s="32"/>
      <c r="L27" s="32"/>
      <c r="M27" s="32"/>
      <c r="N27" s="32"/>
      <c r="O27" s="32">
        <v>250000</v>
      </c>
      <c r="P27" s="31">
        <f t="shared" si="0"/>
        <v>50000</v>
      </c>
      <c r="Q27" s="32"/>
      <c r="R27" s="31">
        <f t="shared" si="1"/>
        <v>200000</v>
      </c>
      <c r="S27" s="32"/>
      <c r="T27" s="32"/>
      <c r="U27" s="32">
        <v>150000</v>
      </c>
      <c r="V27" s="31">
        <f t="shared" si="2"/>
        <v>100000</v>
      </c>
      <c r="W27" s="26"/>
      <c r="X27" s="22"/>
    </row>
    <row r="28" spans="1:24" s="23" customFormat="1" ht="26.1" customHeight="1">
      <c r="A28" s="44"/>
      <c r="B28" s="33" t="s">
        <v>80</v>
      </c>
      <c r="C28" s="39">
        <v>2068</v>
      </c>
      <c r="D28" s="39">
        <v>1647</v>
      </c>
      <c r="E28" s="37" t="s">
        <v>81</v>
      </c>
      <c r="F28" s="37"/>
      <c r="G28" s="31">
        <v>400000</v>
      </c>
      <c r="H28" s="31"/>
      <c r="I28" s="31"/>
      <c r="J28" s="31"/>
      <c r="K28" s="31"/>
      <c r="L28" s="31"/>
      <c r="M28" s="31"/>
      <c r="N28" s="31"/>
      <c r="O28" s="32">
        <v>250000</v>
      </c>
      <c r="P28" s="31">
        <f t="shared" si="0"/>
        <v>50000</v>
      </c>
      <c r="Q28" s="31"/>
      <c r="R28" s="31">
        <f t="shared" si="1"/>
        <v>200000</v>
      </c>
      <c r="S28" s="42"/>
      <c r="T28" s="31"/>
      <c r="U28" s="31">
        <v>130000</v>
      </c>
      <c r="V28" s="31">
        <f t="shared" si="2"/>
        <v>20000</v>
      </c>
      <c r="W28" s="36"/>
      <c r="X28" s="22"/>
    </row>
    <row r="29" spans="1:24" s="23" customFormat="1" ht="26.1" customHeight="1">
      <c r="A29" s="45"/>
      <c r="B29" s="33" t="s">
        <v>82</v>
      </c>
      <c r="C29" s="78">
        <v>4937</v>
      </c>
      <c r="D29" s="39">
        <v>3628</v>
      </c>
      <c r="E29" s="37" t="s">
        <v>83</v>
      </c>
      <c r="F29" s="37"/>
      <c r="G29" s="31">
        <v>350000</v>
      </c>
      <c r="H29" s="31"/>
      <c r="I29" s="31"/>
      <c r="J29" s="31"/>
      <c r="K29" s="31"/>
      <c r="L29" s="31"/>
      <c r="M29" s="31"/>
      <c r="N29" s="31"/>
      <c r="O29" s="32">
        <v>200000</v>
      </c>
      <c r="P29" s="31">
        <f t="shared" si="0"/>
        <v>40000</v>
      </c>
      <c r="Q29" s="31"/>
      <c r="R29" s="31">
        <f t="shared" si="1"/>
        <v>160000</v>
      </c>
      <c r="S29" s="42"/>
      <c r="T29" s="31"/>
      <c r="U29" s="31">
        <v>130000</v>
      </c>
      <c r="V29" s="31">
        <f t="shared" si="2"/>
        <v>20000</v>
      </c>
      <c r="W29" s="36"/>
      <c r="X29" s="22"/>
    </row>
    <row r="30" spans="1:24" s="23" customFormat="1" ht="26.1" customHeight="1">
      <c r="A30" s="12" t="s">
        <v>84</v>
      </c>
      <c r="B30" s="26" t="s">
        <v>85</v>
      </c>
      <c r="C30" s="26">
        <v>6282</v>
      </c>
      <c r="D30" s="26">
        <v>4083.3</v>
      </c>
      <c r="E30" s="81" t="s">
        <v>86</v>
      </c>
      <c r="F30" s="69"/>
      <c r="G30" s="70">
        <v>300000</v>
      </c>
      <c r="H30" s="32"/>
      <c r="I30" s="32"/>
      <c r="J30" s="32"/>
      <c r="K30" s="32"/>
      <c r="L30" s="32"/>
      <c r="M30" s="32"/>
      <c r="N30" s="32"/>
      <c r="O30" s="32">
        <v>250000</v>
      </c>
      <c r="P30" s="31">
        <f t="shared" si="0"/>
        <v>50000</v>
      </c>
      <c r="Q30" s="32"/>
      <c r="R30" s="31">
        <f t="shared" si="1"/>
        <v>200000</v>
      </c>
      <c r="S30" s="32"/>
      <c r="T30" s="32"/>
      <c r="U30" s="32"/>
      <c r="V30" s="31">
        <f t="shared" si="2"/>
        <v>50000</v>
      </c>
      <c r="W30" s="26"/>
      <c r="X30" s="22"/>
    </row>
    <row r="31" spans="1:24" s="23" customFormat="1" ht="26.1" customHeight="1">
      <c r="A31" s="19"/>
      <c r="B31" s="26" t="s">
        <v>87</v>
      </c>
      <c r="C31" s="26">
        <v>2232</v>
      </c>
      <c r="D31" s="26">
        <v>1674</v>
      </c>
      <c r="E31" s="68" t="s">
        <v>88</v>
      </c>
      <c r="F31" s="69"/>
      <c r="G31" s="70">
        <v>200000</v>
      </c>
      <c r="H31" s="32"/>
      <c r="I31" s="32"/>
      <c r="J31" s="32"/>
      <c r="K31" s="32"/>
      <c r="L31" s="32"/>
      <c r="M31" s="32"/>
      <c r="N31" s="32"/>
      <c r="O31" s="32">
        <v>125000</v>
      </c>
      <c r="P31" s="31">
        <f t="shared" si="0"/>
        <v>25000</v>
      </c>
      <c r="Q31" s="32"/>
      <c r="R31" s="31">
        <f t="shared" si="1"/>
        <v>100000</v>
      </c>
      <c r="S31" s="32"/>
      <c r="T31" s="32"/>
      <c r="U31" s="32"/>
      <c r="V31" s="31">
        <f t="shared" si="2"/>
        <v>75000</v>
      </c>
      <c r="W31" s="26"/>
      <c r="X31" s="22"/>
    </row>
    <row r="32" spans="1:24" s="23" customFormat="1" ht="26.1" customHeight="1">
      <c r="A32" s="24"/>
      <c r="B32" s="26" t="s">
        <v>89</v>
      </c>
      <c r="C32" s="26">
        <v>2472</v>
      </c>
      <c r="D32" s="26">
        <v>1606.8</v>
      </c>
      <c r="E32" s="81" t="s">
        <v>90</v>
      </c>
      <c r="F32" s="69"/>
      <c r="G32" s="70">
        <v>400000</v>
      </c>
      <c r="H32" s="32"/>
      <c r="I32" s="32"/>
      <c r="J32" s="32"/>
      <c r="K32" s="32"/>
      <c r="L32" s="32"/>
      <c r="M32" s="32"/>
      <c r="N32" s="32"/>
      <c r="O32" s="32">
        <v>130000</v>
      </c>
      <c r="P32" s="31">
        <f t="shared" si="0"/>
        <v>26000</v>
      </c>
      <c r="Q32" s="32"/>
      <c r="R32" s="31">
        <f t="shared" si="1"/>
        <v>104000</v>
      </c>
      <c r="S32" s="32"/>
      <c r="T32" s="32"/>
      <c r="U32" s="32"/>
      <c r="V32" s="31">
        <f t="shared" si="2"/>
        <v>270000</v>
      </c>
      <c r="W32" s="26"/>
      <c r="X32" s="22"/>
    </row>
    <row r="33" spans="1:24" s="23" customFormat="1" ht="26.1" customHeight="1">
      <c r="A33" s="40" t="s">
        <v>91</v>
      </c>
      <c r="B33" s="33" t="s">
        <v>92</v>
      </c>
      <c r="C33" s="33">
        <v>2965</v>
      </c>
      <c r="D33" s="33">
        <v>1927</v>
      </c>
      <c r="E33" s="37" t="s">
        <v>93</v>
      </c>
      <c r="F33" s="37"/>
      <c r="G33" s="31">
        <v>300000</v>
      </c>
      <c r="H33" s="31"/>
      <c r="I33" s="31"/>
      <c r="J33" s="31"/>
      <c r="K33" s="31"/>
      <c r="L33" s="31"/>
      <c r="M33" s="31"/>
      <c r="N33" s="31"/>
      <c r="O33" s="32">
        <v>250000</v>
      </c>
      <c r="P33" s="31">
        <f t="shared" si="0"/>
        <v>50000</v>
      </c>
      <c r="Q33" s="31"/>
      <c r="R33" s="31">
        <f t="shared" si="1"/>
        <v>200000</v>
      </c>
      <c r="S33" s="42"/>
      <c r="T33" s="31"/>
      <c r="U33" s="31"/>
      <c r="V33" s="31">
        <f t="shared" si="2"/>
        <v>50000</v>
      </c>
      <c r="W33" s="36"/>
      <c r="X33" s="22"/>
    </row>
    <row r="34" spans="1:24" s="23" customFormat="1" ht="26.1" customHeight="1">
      <c r="A34" s="44"/>
      <c r="B34" s="33" t="s">
        <v>94</v>
      </c>
      <c r="C34" s="33">
        <v>3660</v>
      </c>
      <c r="D34" s="33">
        <v>2379</v>
      </c>
      <c r="E34" s="37" t="s">
        <v>95</v>
      </c>
      <c r="F34" s="37"/>
      <c r="G34" s="31">
        <v>300000</v>
      </c>
      <c r="H34" s="31"/>
      <c r="I34" s="31"/>
      <c r="J34" s="31"/>
      <c r="K34" s="31"/>
      <c r="L34" s="31"/>
      <c r="M34" s="31"/>
      <c r="N34" s="31"/>
      <c r="O34" s="32">
        <v>250000</v>
      </c>
      <c r="P34" s="31">
        <f t="shared" si="0"/>
        <v>50000</v>
      </c>
      <c r="Q34" s="31"/>
      <c r="R34" s="31">
        <f t="shared" si="1"/>
        <v>200000</v>
      </c>
      <c r="S34" s="42"/>
      <c r="T34" s="31"/>
      <c r="U34" s="31"/>
      <c r="V34" s="31">
        <f t="shared" si="2"/>
        <v>50000</v>
      </c>
      <c r="W34" s="36"/>
      <c r="X34" s="22"/>
    </row>
    <row r="35" spans="1:24" s="23" customFormat="1" ht="26.1" customHeight="1">
      <c r="A35" s="45"/>
      <c r="B35" s="33" t="s">
        <v>96</v>
      </c>
      <c r="C35" s="26">
        <v>2529</v>
      </c>
      <c r="D35" s="82">
        <v>1644</v>
      </c>
      <c r="E35" s="37" t="s">
        <v>97</v>
      </c>
      <c r="F35" s="37"/>
      <c r="G35" s="31">
        <v>150000</v>
      </c>
      <c r="H35" s="31"/>
      <c r="I35" s="31"/>
      <c r="J35" s="31"/>
      <c r="K35" s="31"/>
      <c r="L35" s="31"/>
      <c r="M35" s="31"/>
      <c r="N35" s="31"/>
      <c r="O35" s="32">
        <v>140000</v>
      </c>
      <c r="P35" s="31">
        <f t="shared" si="0"/>
        <v>28000</v>
      </c>
      <c r="Q35" s="31"/>
      <c r="R35" s="31">
        <f t="shared" si="1"/>
        <v>112000</v>
      </c>
      <c r="S35" s="42"/>
      <c r="T35" s="31"/>
      <c r="U35" s="31"/>
      <c r="V35" s="31">
        <f t="shared" si="2"/>
        <v>10000</v>
      </c>
      <c r="W35" s="36"/>
      <c r="X35" s="22"/>
    </row>
    <row r="36" spans="1:24" s="23" customFormat="1" ht="26.1" customHeight="1">
      <c r="A36" s="40" t="s">
        <v>98</v>
      </c>
      <c r="B36" s="33" t="s">
        <v>99</v>
      </c>
      <c r="C36" s="26">
        <v>4390</v>
      </c>
      <c r="D36" s="82">
        <v>3292.5</v>
      </c>
      <c r="E36" s="37" t="s">
        <v>100</v>
      </c>
      <c r="F36" s="37"/>
      <c r="G36" s="31">
        <f>P36+R36+U36</f>
        <v>250000</v>
      </c>
      <c r="H36" s="31"/>
      <c r="I36" s="31"/>
      <c r="J36" s="31"/>
      <c r="K36" s="31"/>
      <c r="L36" s="31"/>
      <c r="M36" s="31"/>
      <c r="N36" s="31"/>
      <c r="O36" s="32">
        <v>200000</v>
      </c>
      <c r="P36" s="31">
        <f t="shared" si="0"/>
        <v>40000</v>
      </c>
      <c r="Q36" s="31"/>
      <c r="R36" s="31">
        <f t="shared" si="1"/>
        <v>160000</v>
      </c>
      <c r="S36" s="42"/>
      <c r="T36" s="31"/>
      <c r="U36" s="31">
        <v>50000</v>
      </c>
      <c r="V36" s="31">
        <f t="shared" si="2"/>
        <v>0</v>
      </c>
      <c r="W36" s="36"/>
      <c r="X36" s="22"/>
    </row>
    <row r="37" spans="1:24" s="23" customFormat="1" ht="26.1" customHeight="1">
      <c r="A37" s="45"/>
      <c r="B37" s="33" t="s">
        <v>101</v>
      </c>
      <c r="C37" s="26">
        <v>4191</v>
      </c>
      <c r="D37" s="82">
        <v>3143.25</v>
      </c>
      <c r="E37" s="37" t="s">
        <v>102</v>
      </c>
      <c r="F37" s="37"/>
      <c r="G37" s="31">
        <f>P37+R37+U37</f>
        <v>250000</v>
      </c>
      <c r="H37" s="31"/>
      <c r="I37" s="31"/>
      <c r="J37" s="31"/>
      <c r="K37" s="31"/>
      <c r="L37" s="31"/>
      <c r="M37" s="31"/>
      <c r="N37" s="31"/>
      <c r="O37" s="32">
        <v>200000</v>
      </c>
      <c r="P37" s="31">
        <f t="shared" si="0"/>
        <v>40000</v>
      </c>
      <c r="Q37" s="31"/>
      <c r="R37" s="31">
        <f t="shared" si="1"/>
        <v>160000</v>
      </c>
      <c r="S37" s="31"/>
      <c r="T37" s="31"/>
      <c r="U37" s="31">
        <v>50000</v>
      </c>
      <c r="V37" s="31">
        <f t="shared" si="2"/>
        <v>0</v>
      </c>
      <c r="W37" s="80"/>
      <c r="X37" s="22"/>
    </row>
    <row r="38" spans="1:24" s="23" customFormat="1" ht="26.1" customHeight="1">
      <c r="A38" s="12" t="s">
        <v>103</v>
      </c>
      <c r="B38" s="33" t="s">
        <v>104</v>
      </c>
      <c r="C38" s="34">
        <v>5410</v>
      </c>
      <c r="D38" s="36">
        <v>4057</v>
      </c>
      <c r="E38" s="26" t="s">
        <v>105</v>
      </c>
      <c r="F38" s="26"/>
      <c r="G38" s="32">
        <v>320000</v>
      </c>
      <c r="H38" s="31"/>
      <c r="I38" s="31"/>
      <c r="J38" s="31"/>
      <c r="K38" s="31"/>
      <c r="L38" s="31"/>
      <c r="M38" s="31"/>
      <c r="N38" s="31"/>
      <c r="O38" s="32">
        <v>300000</v>
      </c>
      <c r="P38" s="31">
        <f t="shared" si="0"/>
        <v>60000</v>
      </c>
      <c r="Q38" s="31"/>
      <c r="R38" s="31">
        <f t="shared" si="1"/>
        <v>240000</v>
      </c>
      <c r="S38" s="42"/>
      <c r="T38" s="31"/>
      <c r="U38" s="31"/>
      <c r="V38" s="31">
        <f t="shared" si="2"/>
        <v>20000</v>
      </c>
      <c r="W38" s="83"/>
      <c r="X38" s="22"/>
    </row>
    <row r="39" spans="1:24" s="23" customFormat="1" ht="26.1" customHeight="1">
      <c r="A39" s="19"/>
      <c r="B39" s="33" t="s">
        <v>106</v>
      </c>
      <c r="C39" s="34">
        <v>4082</v>
      </c>
      <c r="D39" s="36">
        <v>3062</v>
      </c>
      <c r="E39" s="26" t="s">
        <v>107</v>
      </c>
      <c r="F39" s="26"/>
      <c r="G39" s="32">
        <v>280000</v>
      </c>
      <c r="H39" s="31"/>
      <c r="I39" s="31"/>
      <c r="J39" s="31"/>
      <c r="K39" s="31"/>
      <c r="L39" s="31"/>
      <c r="M39" s="31"/>
      <c r="N39" s="31"/>
      <c r="O39" s="32">
        <v>250000</v>
      </c>
      <c r="P39" s="31">
        <f t="shared" si="0"/>
        <v>50000</v>
      </c>
      <c r="Q39" s="31"/>
      <c r="R39" s="31">
        <f t="shared" si="1"/>
        <v>200000</v>
      </c>
      <c r="S39" s="42"/>
      <c r="T39" s="31"/>
      <c r="U39" s="31"/>
      <c r="V39" s="31">
        <f t="shared" si="2"/>
        <v>30000</v>
      </c>
      <c r="W39" s="83"/>
      <c r="X39" s="22"/>
    </row>
    <row r="40" spans="1:24" s="23" customFormat="1" ht="26.1" customHeight="1">
      <c r="A40" s="19"/>
      <c r="B40" s="26" t="s">
        <v>108</v>
      </c>
      <c r="C40" s="26">
        <v>3412</v>
      </c>
      <c r="D40" s="26">
        <v>2559</v>
      </c>
      <c r="E40" s="26" t="s">
        <v>109</v>
      </c>
      <c r="F40" s="26"/>
      <c r="G40" s="31">
        <v>200000</v>
      </c>
      <c r="H40" s="31"/>
      <c r="I40" s="31"/>
      <c r="J40" s="31"/>
      <c r="K40" s="32"/>
      <c r="L40" s="31"/>
      <c r="M40" s="31"/>
      <c r="N40" s="32"/>
      <c r="O40" s="32">
        <v>175000</v>
      </c>
      <c r="P40" s="31">
        <f t="shared" si="0"/>
        <v>35000</v>
      </c>
      <c r="Q40" s="31"/>
      <c r="R40" s="31">
        <f t="shared" si="1"/>
        <v>140000</v>
      </c>
      <c r="S40" s="31"/>
      <c r="T40" s="31">
        <v>25000</v>
      </c>
      <c r="U40" s="31"/>
      <c r="V40" s="31">
        <f t="shared" si="2"/>
        <v>0</v>
      </c>
      <c r="W40" s="38"/>
      <c r="X40" s="22"/>
    </row>
    <row r="41" spans="1:24" s="23" customFormat="1" ht="26.1" customHeight="1">
      <c r="A41" s="19"/>
      <c r="B41" s="26" t="s">
        <v>110</v>
      </c>
      <c r="C41" s="26">
        <v>2746</v>
      </c>
      <c r="D41" s="26">
        <v>2059</v>
      </c>
      <c r="E41" s="26" t="s">
        <v>111</v>
      </c>
      <c r="F41" s="26"/>
      <c r="G41" s="32">
        <v>160000</v>
      </c>
      <c r="H41" s="31"/>
      <c r="I41" s="31"/>
      <c r="J41" s="31"/>
      <c r="K41" s="32"/>
      <c r="L41" s="31"/>
      <c r="M41" s="31"/>
      <c r="N41" s="32"/>
      <c r="O41" s="32">
        <v>150000</v>
      </c>
      <c r="P41" s="31">
        <f t="shared" si="0"/>
        <v>30000</v>
      </c>
      <c r="Q41" s="31"/>
      <c r="R41" s="31">
        <f t="shared" si="1"/>
        <v>120000</v>
      </c>
      <c r="S41" s="42"/>
      <c r="T41" s="31"/>
      <c r="U41" s="31"/>
      <c r="V41" s="31">
        <f t="shared" si="2"/>
        <v>10000</v>
      </c>
      <c r="W41" s="38"/>
      <c r="X41" s="22"/>
    </row>
    <row r="42" spans="1:24" s="23" customFormat="1" ht="26.1" customHeight="1">
      <c r="A42" s="19"/>
      <c r="B42" s="26" t="s">
        <v>112</v>
      </c>
      <c r="C42" s="26">
        <v>2729</v>
      </c>
      <c r="D42" s="26">
        <v>2046</v>
      </c>
      <c r="E42" s="26" t="s">
        <v>113</v>
      </c>
      <c r="F42" s="26"/>
      <c r="G42" s="31">
        <v>165000</v>
      </c>
      <c r="H42" s="31"/>
      <c r="I42" s="31"/>
      <c r="J42" s="31"/>
      <c r="K42" s="32"/>
      <c r="L42" s="31"/>
      <c r="M42" s="31"/>
      <c r="N42" s="32"/>
      <c r="O42" s="32">
        <v>150000</v>
      </c>
      <c r="P42" s="31">
        <f t="shared" si="0"/>
        <v>30000</v>
      </c>
      <c r="Q42" s="31"/>
      <c r="R42" s="31">
        <f t="shared" si="1"/>
        <v>120000</v>
      </c>
      <c r="S42" s="31"/>
      <c r="T42" s="31"/>
      <c r="U42" s="31"/>
      <c r="V42" s="31">
        <f t="shared" si="2"/>
        <v>15000</v>
      </c>
      <c r="W42" s="38"/>
      <c r="X42" s="22"/>
    </row>
    <row r="43" spans="1:24" s="23" customFormat="1" ht="26.1" customHeight="1">
      <c r="A43" s="19"/>
      <c r="B43" s="33" t="s">
        <v>114</v>
      </c>
      <c r="C43" s="34">
        <v>5059</v>
      </c>
      <c r="D43" s="38">
        <v>3794</v>
      </c>
      <c r="E43" s="26" t="s">
        <v>115</v>
      </c>
      <c r="F43" s="26"/>
      <c r="G43" s="32">
        <v>200000</v>
      </c>
      <c r="H43" s="31"/>
      <c r="I43" s="31"/>
      <c r="J43" s="31"/>
      <c r="K43" s="31"/>
      <c r="L43" s="31"/>
      <c r="M43" s="31"/>
      <c r="N43" s="31"/>
      <c r="O43" s="32">
        <v>180000</v>
      </c>
      <c r="P43" s="31">
        <f t="shared" si="0"/>
        <v>36000</v>
      </c>
      <c r="Q43" s="31"/>
      <c r="R43" s="31">
        <f t="shared" si="1"/>
        <v>144000</v>
      </c>
      <c r="S43" s="42"/>
      <c r="T43" s="31"/>
      <c r="U43" s="31"/>
      <c r="V43" s="31">
        <f t="shared" si="2"/>
        <v>20000</v>
      </c>
      <c r="W43" s="36"/>
      <c r="X43" s="22"/>
    </row>
    <row r="44" spans="1:24" s="23" customFormat="1" ht="26.1" customHeight="1">
      <c r="A44" s="19"/>
      <c r="B44" s="33" t="s">
        <v>116</v>
      </c>
      <c r="C44" s="34">
        <v>3339</v>
      </c>
      <c r="D44" s="34">
        <v>2504</v>
      </c>
      <c r="E44" s="26" t="s">
        <v>117</v>
      </c>
      <c r="F44" s="26"/>
      <c r="G44" s="32">
        <v>180000</v>
      </c>
      <c r="H44" s="31"/>
      <c r="I44" s="31"/>
      <c r="J44" s="31"/>
      <c r="K44" s="31"/>
      <c r="L44" s="31"/>
      <c r="M44" s="31"/>
      <c r="N44" s="31"/>
      <c r="O44" s="32">
        <v>160000</v>
      </c>
      <c r="P44" s="31">
        <f t="shared" si="0"/>
        <v>32000</v>
      </c>
      <c r="Q44" s="31"/>
      <c r="R44" s="31">
        <f t="shared" si="1"/>
        <v>128000</v>
      </c>
      <c r="S44" s="42"/>
      <c r="T44" s="31"/>
      <c r="U44" s="31"/>
      <c r="V44" s="31">
        <f t="shared" si="2"/>
        <v>20000</v>
      </c>
      <c r="W44" s="36"/>
      <c r="X44" s="22"/>
    </row>
    <row r="45" spans="1:24" s="85" customFormat="1" ht="26.1" customHeight="1">
      <c r="A45" s="19"/>
      <c r="B45" s="33" t="s">
        <v>118</v>
      </c>
      <c r="C45" s="34">
        <v>6832</v>
      </c>
      <c r="D45" s="34">
        <v>5124</v>
      </c>
      <c r="E45" s="26" t="s">
        <v>119</v>
      </c>
      <c r="F45" s="26"/>
      <c r="G45" s="32">
        <v>220000</v>
      </c>
      <c r="H45" s="31"/>
      <c r="I45" s="31"/>
      <c r="J45" s="31"/>
      <c r="K45" s="31"/>
      <c r="L45" s="31"/>
      <c r="M45" s="31"/>
      <c r="N45" s="31"/>
      <c r="O45" s="32">
        <v>200000</v>
      </c>
      <c r="P45" s="31">
        <f t="shared" si="0"/>
        <v>40000</v>
      </c>
      <c r="Q45" s="31"/>
      <c r="R45" s="31">
        <f t="shared" si="1"/>
        <v>160000</v>
      </c>
      <c r="S45" s="42"/>
      <c r="T45" s="31"/>
      <c r="U45" s="31"/>
      <c r="V45" s="31">
        <f t="shared" si="2"/>
        <v>20000</v>
      </c>
      <c r="W45" s="36"/>
      <c r="X45" s="84"/>
    </row>
    <row r="46" spans="1:24" s="85" customFormat="1" ht="26.1" customHeight="1">
      <c r="A46" s="24"/>
      <c r="B46" s="33" t="s">
        <v>120</v>
      </c>
      <c r="C46" s="34">
        <v>1956</v>
      </c>
      <c r="D46" s="34">
        <v>1467</v>
      </c>
      <c r="E46" s="26" t="s">
        <v>121</v>
      </c>
      <c r="F46" s="26"/>
      <c r="G46" s="32">
        <v>120000</v>
      </c>
      <c r="H46" s="31"/>
      <c r="I46" s="31"/>
      <c r="J46" s="31"/>
      <c r="K46" s="31"/>
      <c r="L46" s="31"/>
      <c r="M46" s="31"/>
      <c r="N46" s="31"/>
      <c r="O46" s="32">
        <v>110000</v>
      </c>
      <c r="P46" s="31">
        <f t="shared" si="0"/>
        <v>22000</v>
      </c>
      <c r="Q46" s="31"/>
      <c r="R46" s="31">
        <f t="shared" si="1"/>
        <v>88000</v>
      </c>
      <c r="S46" s="31"/>
      <c r="T46" s="31"/>
      <c r="U46" s="31"/>
      <c r="V46" s="31">
        <f t="shared" si="2"/>
        <v>10000</v>
      </c>
      <c r="W46" s="80"/>
      <c r="X46" s="84"/>
    </row>
    <row r="47" spans="1:24" s="85" customFormat="1" ht="26.1" customHeight="1">
      <c r="A47" s="67" t="s">
        <v>122</v>
      </c>
      <c r="B47" s="39" t="s">
        <v>123</v>
      </c>
      <c r="C47" s="39">
        <v>4265</v>
      </c>
      <c r="D47" s="39">
        <v>2772.25</v>
      </c>
      <c r="E47" s="68" t="s">
        <v>124</v>
      </c>
      <c r="F47" s="69"/>
      <c r="G47" s="70">
        <v>350000</v>
      </c>
      <c r="H47" s="70"/>
      <c r="I47" s="70"/>
      <c r="J47" s="71"/>
      <c r="K47" s="70"/>
      <c r="L47" s="70"/>
      <c r="M47" s="70"/>
      <c r="N47" s="70"/>
      <c r="O47" s="32">
        <v>300000</v>
      </c>
      <c r="P47" s="31">
        <f t="shared" si="0"/>
        <v>60000</v>
      </c>
      <c r="Q47" s="70"/>
      <c r="R47" s="31">
        <f t="shared" si="1"/>
        <v>240000</v>
      </c>
      <c r="S47" s="70"/>
      <c r="T47" s="70"/>
      <c r="U47" s="70"/>
      <c r="V47" s="31">
        <f t="shared" si="2"/>
        <v>50000</v>
      </c>
      <c r="W47" s="38"/>
      <c r="X47" s="84"/>
    </row>
    <row r="48" spans="1:24" s="85" customFormat="1" ht="26.1" customHeight="1">
      <c r="A48" s="72"/>
      <c r="B48" s="33" t="s">
        <v>125</v>
      </c>
      <c r="C48" s="86">
        <v>5848</v>
      </c>
      <c r="D48" s="86">
        <v>3801.2</v>
      </c>
      <c r="E48" s="36" t="s">
        <v>126</v>
      </c>
      <c r="F48" s="37"/>
      <c r="G48" s="31">
        <v>300000</v>
      </c>
      <c r="H48" s="31"/>
      <c r="I48" s="31"/>
      <c r="J48" s="31"/>
      <c r="K48" s="31"/>
      <c r="L48" s="31"/>
      <c r="M48" s="31"/>
      <c r="N48" s="31"/>
      <c r="O48" s="32">
        <v>250000</v>
      </c>
      <c r="P48" s="31">
        <f t="shared" si="0"/>
        <v>50000</v>
      </c>
      <c r="Q48" s="31"/>
      <c r="R48" s="31">
        <f t="shared" si="1"/>
        <v>200000</v>
      </c>
      <c r="S48" s="42"/>
      <c r="T48" s="31"/>
      <c r="U48" s="31"/>
      <c r="V48" s="31">
        <f t="shared" si="2"/>
        <v>50000</v>
      </c>
      <c r="W48" s="87"/>
      <c r="X48" s="84"/>
    </row>
    <row r="49" spans="1:24" s="85" customFormat="1" ht="26.1" customHeight="1">
      <c r="A49" s="72"/>
      <c r="B49" s="39" t="s">
        <v>127</v>
      </c>
      <c r="C49" s="39">
        <v>4051</v>
      </c>
      <c r="D49" s="39">
        <v>2633.15</v>
      </c>
      <c r="E49" s="37" t="s">
        <v>128</v>
      </c>
      <c r="F49" s="69"/>
      <c r="G49" s="70">
        <v>200000</v>
      </c>
      <c r="H49" s="70"/>
      <c r="I49" s="70"/>
      <c r="J49" s="71"/>
      <c r="K49" s="70"/>
      <c r="L49" s="70"/>
      <c r="M49" s="70"/>
      <c r="N49" s="70"/>
      <c r="O49" s="32">
        <v>160000</v>
      </c>
      <c r="P49" s="31">
        <f t="shared" si="0"/>
        <v>32000</v>
      </c>
      <c r="Q49" s="70"/>
      <c r="R49" s="31">
        <f t="shared" si="1"/>
        <v>128000</v>
      </c>
      <c r="S49" s="70"/>
      <c r="T49" s="88"/>
      <c r="U49" s="70"/>
      <c r="V49" s="31">
        <f t="shared" si="2"/>
        <v>40000</v>
      </c>
      <c r="W49" s="38"/>
      <c r="X49" s="84"/>
    </row>
    <row r="50" spans="1:24" s="85" customFormat="1" ht="26.1" customHeight="1">
      <c r="A50" s="72"/>
      <c r="B50" s="39" t="s">
        <v>129</v>
      </c>
      <c r="C50" s="39">
        <v>3146</v>
      </c>
      <c r="D50" s="39">
        <v>2044.9</v>
      </c>
      <c r="E50" s="37" t="s">
        <v>130</v>
      </c>
      <c r="F50" s="69"/>
      <c r="G50" s="70">
        <v>200000</v>
      </c>
      <c r="H50" s="70"/>
      <c r="I50" s="70"/>
      <c r="J50" s="71"/>
      <c r="K50" s="70"/>
      <c r="L50" s="70"/>
      <c r="M50" s="70"/>
      <c r="N50" s="70"/>
      <c r="O50" s="32">
        <v>150000</v>
      </c>
      <c r="P50" s="31">
        <f t="shared" si="0"/>
        <v>30000</v>
      </c>
      <c r="Q50" s="70"/>
      <c r="R50" s="31">
        <f t="shared" si="1"/>
        <v>120000</v>
      </c>
      <c r="S50" s="70"/>
      <c r="T50" s="70"/>
      <c r="U50" s="70"/>
      <c r="V50" s="31">
        <f t="shared" si="2"/>
        <v>50000</v>
      </c>
      <c r="W50" s="38"/>
      <c r="X50" s="84"/>
    </row>
    <row r="51" spans="1:24" s="85" customFormat="1" ht="26.1" customHeight="1">
      <c r="A51" s="72"/>
      <c r="B51" s="39" t="s">
        <v>131</v>
      </c>
      <c r="C51" s="39">
        <v>1895</v>
      </c>
      <c r="D51" s="39">
        <v>1231.75</v>
      </c>
      <c r="E51" s="37" t="s">
        <v>132</v>
      </c>
      <c r="F51" s="69"/>
      <c r="G51" s="70">
        <v>150000</v>
      </c>
      <c r="H51" s="70"/>
      <c r="I51" s="70"/>
      <c r="J51" s="71"/>
      <c r="K51" s="70"/>
      <c r="L51" s="70"/>
      <c r="M51" s="70"/>
      <c r="N51" s="70"/>
      <c r="O51" s="32">
        <v>105000</v>
      </c>
      <c r="P51" s="31">
        <f t="shared" si="0"/>
        <v>21000</v>
      </c>
      <c r="Q51" s="70"/>
      <c r="R51" s="31">
        <f t="shared" si="1"/>
        <v>84000</v>
      </c>
      <c r="S51" s="70"/>
      <c r="T51" s="70"/>
      <c r="U51" s="70"/>
      <c r="V51" s="31">
        <f t="shared" si="2"/>
        <v>45000</v>
      </c>
      <c r="W51" s="38"/>
      <c r="X51" s="84"/>
    </row>
    <row r="52" spans="1:24" s="85" customFormat="1" ht="26.1" customHeight="1">
      <c r="A52" s="72"/>
      <c r="B52" s="26" t="s">
        <v>133</v>
      </c>
      <c r="C52" s="25">
        <v>3436</v>
      </c>
      <c r="D52" s="26">
        <v>2233.4</v>
      </c>
      <c r="E52" s="36" t="s">
        <v>134</v>
      </c>
      <c r="F52" s="69"/>
      <c r="G52" s="70">
        <v>200000</v>
      </c>
      <c r="H52" s="32"/>
      <c r="I52" s="32"/>
      <c r="J52" s="32"/>
      <c r="K52" s="32"/>
      <c r="L52" s="32"/>
      <c r="M52" s="32"/>
      <c r="N52" s="32"/>
      <c r="O52" s="32">
        <v>150000</v>
      </c>
      <c r="P52" s="31">
        <f t="shared" si="0"/>
        <v>30000</v>
      </c>
      <c r="Q52" s="32"/>
      <c r="R52" s="31">
        <f t="shared" si="1"/>
        <v>120000</v>
      </c>
      <c r="S52" s="79"/>
      <c r="T52" s="32"/>
      <c r="U52" s="32"/>
      <c r="V52" s="31">
        <f t="shared" si="2"/>
        <v>50000</v>
      </c>
      <c r="W52" s="36"/>
      <c r="X52" s="84"/>
    </row>
    <row r="53" spans="1:24" s="85" customFormat="1" ht="26.1" customHeight="1">
      <c r="A53" s="72"/>
      <c r="B53" s="39" t="s">
        <v>135</v>
      </c>
      <c r="C53" s="39">
        <v>2645</v>
      </c>
      <c r="D53" s="39">
        <v>1719.25</v>
      </c>
      <c r="E53" s="36" t="s">
        <v>136</v>
      </c>
      <c r="F53" s="69"/>
      <c r="G53" s="70">
        <v>200000</v>
      </c>
      <c r="H53" s="70"/>
      <c r="I53" s="70"/>
      <c r="J53" s="71"/>
      <c r="K53" s="70"/>
      <c r="L53" s="70"/>
      <c r="M53" s="70"/>
      <c r="N53" s="70"/>
      <c r="O53" s="32">
        <v>150000</v>
      </c>
      <c r="P53" s="31">
        <f t="shared" si="0"/>
        <v>30000</v>
      </c>
      <c r="Q53" s="70"/>
      <c r="R53" s="31">
        <f t="shared" si="1"/>
        <v>120000</v>
      </c>
      <c r="S53" s="70"/>
      <c r="T53" s="70"/>
      <c r="U53" s="70"/>
      <c r="V53" s="31">
        <f t="shared" si="2"/>
        <v>50000</v>
      </c>
      <c r="W53" s="36"/>
      <c r="X53" s="84"/>
    </row>
    <row r="54" spans="1:24" s="85" customFormat="1" ht="26.1" customHeight="1">
      <c r="A54" s="72"/>
      <c r="B54" s="33" t="s">
        <v>137</v>
      </c>
      <c r="C54" s="78">
        <v>2382</v>
      </c>
      <c r="D54" s="78">
        <v>2024.7</v>
      </c>
      <c r="E54" s="37" t="s">
        <v>138</v>
      </c>
      <c r="F54" s="37"/>
      <c r="G54" s="31">
        <v>160000</v>
      </c>
      <c r="H54" s="31"/>
      <c r="I54" s="31"/>
      <c r="J54" s="31"/>
      <c r="K54" s="31"/>
      <c r="L54" s="31"/>
      <c r="M54" s="31"/>
      <c r="N54" s="31"/>
      <c r="O54" s="32">
        <v>135000</v>
      </c>
      <c r="P54" s="31">
        <f t="shared" si="0"/>
        <v>27000</v>
      </c>
      <c r="Q54" s="31"/>
      <c r="R54" s="31">
        <f t="shared" si="1"/>
        <v>108000</v>
      </c>
      <c r="S54" s="42"/>
      <c r="T54" s="31"/>
      <c r="U54" s="31"/>
      <c r="V54" s="31">
        <f t="shared" si="2"/>
        <v>25000</v>
      </c>
      <c r="W54" s="36"/>
      <c r="X54" s="84"/>
    </row>
    <row r="55" spans="1:24" s="85" customFormat="1" ht="26.1" customHeight="1">
      <c r="A55" s="73"/>
      <c r="B55" s="39" t="s">
        <v>139</v>
      </c>
      <c r="C55" s="39">
        <v>7989</v>
      </c>
      <c r="D55" s="39">
        <v>5193</v>
      </c>
      <c r="E55" s="36" t="s">
        <v>140</v>
      </c>
      <c r="F55" s="69"/>
      <c r="G55" s="70">
        <v>300000</v>
      </c>
      <c r="H55" s="70"/>
      <c r="I55" s="70"/>
      <c r="J55" s="71"/>
      <c r="K55" s="70"/>
      <c r="L55" s="70"/>
      <c r="M55" s="70"/>
      <c r="N55" s="70"/>
      <c r="O55" s="32">
        <v>250000</v>
      </c>
      <c r="P55" s="31">
        <f t="shared" si="0"/>
        <v>50000</v>
      </c>
      <c r="Q55" s="70"/>
      <c r="R55" s="31">
        <f t="shared" si="1"/>
        <v>200000</v>
      </c>
      <c r="S55" s="70"/>
      <c r="T55" s="70"/>
      <c r="U55" s="70"/>
      <c r="V55" s="31">
        <f t="shared" si="2"/>
        <v>50000</v>
      </c>
      <c r="W55" s="36"/>
      <c r="X55" s="84"/>
    </row>
    <row r="56" spans="1:24" s="85" customFormat="1" ht="26.1" customHeight="1">
      <c r="A56" s="36" t="s">
        <v>141</v>
      </c>
      <c r="B56" s="89" t="s">
        <v>142</v>
      </c>
      <c r="C56" s="90">
        <v>2818</v>
      </c>
      <c r="D56" s="90">
        <v>1780</v>
      </c>
      <c r="E56" s="26" t="s">
        <v>143</v>
      </c>
      <c r="F56" s="37"/>
      <c r="G56" s="31">
        <v>300000</v>
      </c>
      <c r="H56" s="91"/>
      <c r="I56" s="31"/>
      <c r="J56" s="31"/>
      <c r="K56" s="31"/>
      <c r="L56" s="31"/>
      <c r="M56" s="31"/>
      <c r="N56" s="31"/>
      <c r="O56" s="32">
        <v>250000</v>
      </c>
      <c r="P56" s="31">
        <f t="shared" si="0"/>
        <v>50000</v>
      </c>
      <c r="Q56" s="31"/>
      <c r="R56" s="31">
        <f t="shared" si="1"/>
        <v>200000</v>
      </c>
      <c r="S56" s="42"/>
      <c r="T56" s="31"/>
      <c r="U56" s="31"/>
      <c r="V56" s="31">
        <f t="shared" si="2"/>
        <v>50000</v>
      </c>
      <c r="W56" s="87"/>
      <c r="X56" s="84"/>
    </row>
    <row r="57" spans="1:24" s="85" customFormat="1" ht="26.1" customHeight="1">
      <c r="A57" s="40" t="s">
        <v>144</v>
      </c>
      <c r="B57" s="33" t="s">
        <v>145</v>
      </c>
      <c r="C57" s="34">
        <v>3189</v>
      </c>
      <c r="D57" s="34">
        <v>2003</v>
      </c>
      <c r="E57" s="36" t="s">
        <v>146</v>
      </c>
      <c r="F57" s="37"/>
      <c r="G57" s="31">
        <v>450000</v>
      </c>
      <c r="H57" s="31"/>
      <c r="I57" s="31"/>
      <c r="J57" s="31"/>
      <c r="K57" s="31"/>
      <c r="L57" s="31"/>
      <c r="M57" s="31"/>
      <c r="N57" s="31"/>
      <c r="O57" s="32">
        <v>300000</v>
      </c>
      <c r="P57" s="31">
        <f t="shared" si="0"/>
        <v>60000</v>
      </c>
      <c r="Q57" s="31"/>
      <c r="R57" s="31">
        <f t="shared" si="1"/>
        <v>240000</v>
      </c>
      <c r="S57" s="31"/>
      <c r="T57" s="31"/>
      <c r="U57" s="31">
        <v>150000</v>
      </c>
      <c r="V57" s="31">
        <f t="shared" si="2"/>
        <v>0</v>
      </c>
      <c r="W57" s="36"/>
      <c r="X57" s="84"/>
    </row>
    <row r="58" spans="1:24" s="85" customFormat="1" ht="26.1" customHeight="1">
      <c r="A58" s="44"/>
      <c r="B58" s="33" t="s">
        <v>147</v>
      </c>
      <c r="C58" s="34">
        <v>2213</v>
      </c>
      <c r="D58" s="34">
        <v>1480</v>
      </c>
      <c r="E58" s="37" t="s">
        <v>148</v>
      </c>
      <c r="F58" s="37"/>
      <c r="G58" s="31">
        <v>320000</v>
      </c>
      <c r="H58" s="31"/>
      <c r="I58" s="31"/>
      <c r="J58" s="31"/>
      <c r="K58" s="31"/>
      <c r="L58" s="31"/>
      <c r="M58" s="31"/>
      <c r="N58" s="31"/>
      <c r="O58" s="32">
        <v>300000</v>
      </c>
      <c r="P58" s="31">
        <f t="shared" si="0"/>
        <v>60000</v>
      </c>
      <c r="Q58" s="31"/>
      <c r="R58" s="31">
        <f t="shared" si="1"/>
        <v>240000</v>
      </c>
      <c r="S58" s="42"/>
      <c r="T58" s="31"/>
      <c r="U58" s="31">
        <v>20000</v>
      </c>
      <c r="V58" s="31">
        <f t="shared" si="2"/>
        <v>0</v>
      </c>
      <c r="W58" s="36"/>
      <c r="X58" s="84"/>
    </row>
    <row r="59" spans="1:24" s="85" customFormat="1" ht="26.1" customHeight="1">
      <c r="A59" s="44"/>
      <c r="B59" s="33" t="s">
        <v>149</v>
      </c>
      <c r="C59" s="34">
        <v>2200</v>
      </c>
      <c r="D59" s="34">
        <v>1250</v>
      </c>
      <c r="E59" s="37" t="s">
        <v>150</v>
      </c>
      <c r="F59" s="37"/>
      <c r="G59" s="31">
        <v>200000</v>
      </c>
      <c r="H59" s="31"/>
      <c r="I59" s="31"/>
      <c r="J59" s="31"/>
      <c r="K59" s="31"/>
      <c r="L59" s="31"/>
      <c r="M59" s="31"/>
      <c r="N59" s="31"/>
      <c r="O59" s="32">
        <v>125000</v>
      </c>
      <c r="P59" s="31">
        <f t="shared" si="0"/>
        <v>25000</v>
      </c>
      <c r="Q59" s="31"/>
      <c r="R59" s="31">
        <f t="shared" si="1"/>
        <v>100000</v>
      </c>
      <c r="S59" s="42"/>
      <c r="T59" s="31"/>
      <c r="U59" s="31">
        <v>70000</v>
      </c>
      <c r="V59" s="31">
        <f t="shared" si="2"/>
        <v>5000</v>
      </c>
      <c r="W59" s="87"/>
      <c r="X59" s="84"/>
    </row>
    <row r="60" spans="1:24" s="23" customFormat="1" ht="26.1" customHeight="1">
      <c r="A60" s="45"/>
      <c r="B60" s="92" t="s">
        <v>151</v>
      </c>
      <c r="C60" s="93">
        <v>1021</v>
      </c>
      <c r="D60" s="93">
        <v>664</v>
      </c>
      <c r="E60" s="26" t="s">
        <v>152</v>
      </c>
      <c r="F60" s="26"/>
      <c r="G60" s="31">
        <v>400000</v>
      </c>
      <c r="H60" s="31"/>
      <c r="I60" s="31"/>
      <c r="J60" s="31"/>
      <c r="K60" s="32"/>
      <c r="L60" s="31"/>
      <c r="M60" s="31"/>
      <c r="N60" s="32"/>
      <c r="O60" s="32">
        <v>65000</v>
      </c>
      <c r="P60" s="31">
        <f t="shared" si="0"/>
        <v>13000</v>
      </c>
      <c r="Q60" s="70"/>
      <c r="R60" s="31">
        <f t="shared" si="1"/>
        <v>52000</v>
      </c>
      <c r="S60" s="42"/>
      <c r="T60" s="31"/>
      <c r="U60" s="31">
        <v>330000</v>
      </c>
      <c r="V60" s="31">
        <f t="shared" si="2"/>
        <v>5000</v>
      </c>
      <c r="W60" s="36"/>
      <c r="X60" s="22"/>
    </row>
    <row r="61" spans="1:24" ht="26.1" customHeight="1">
      <c r="A61" s="94" t="s">
        <v>153</v>
      </c>
      <c r="B61" s="26" t="s">
        <v>154</v>
      </c>
      <c r="C61" s="93">
        <v>1776</v>
      </c>
      <c r="D61" s="93">
        <v>1202</v>
      </c>
      <c r="E61" s="37" t="s">
        <v>155</v>
      </c>
      <c r="F61" s="37"/>
      <c r="G61" s="31">
        <v>417095</v>
      </c>
      <c r="H61" s="31"/>
      <c r="I61" s="31"/>
      <c r="J61" s="31"/>
      <c r="K61" s="31"/>
      <c r="L61" s="31"/>
      <c r="M61" s="31"/>
      <c r="N61" s="31"/>
      <c r="O61" s="32">
        <v>250000</v>
      </c>
      <c r="P61" s="31">
        <f t="shared" si="0"/>
        <v>50000</v>
      </c>
      <c r="Q61" s="70"/>
      <c r="R61" s="31">
        <f t="shared" si="1"/>
        <v>200000</v>
      </c>
      <c r="S61" s="42"/>
      <c r="T61" s="31"/>
      <c r="U61" s="31"/>
      <c r="V61" s="31">
        <f t="shared" si="2"/>
        <v>167095</v>
      </c>
      <c r="W61" s="36"/>
    </row>
    <row r="62" spans="1:24" ht="26.1" customHeight="1">
      <c r="A62" s="96"/>
      <c r="B62" s="26" t="s">
        <v>156</v>
      </c>
      <c r="C62" s="93" t="s">
        <v>157</v>
      </c>
      <c r="D62" s="93" t="s">
        <v>158</v>
      </c>
      <c r="E62" s="37" t="s">
        <v>159</v>
      </c>
      <c r="F62" s="37"/>
      <c r="G62" s="31">
        <v>316000</v>
      </c>
      <c r="H62" s="31"/>
      <c r="I62" s="31"/>
      <c r="J62" s="31"/>
      <c r="K62" s="31"/>
      <c r="L62" s="31"/>
      <c r="M62" s="31"/>
      <c r="N62" s="31"/>
      <c r="O62" s="32">
        <v>250000</v>
      </c>
      <c r="P62" s="31">
        <f t="shared" si="0"/>
        <v>50000</v>
      </c>
      <c r="Q62" s="70"/>
      <c r="R62" s="31">
        <f t="shared" si="1"/>
        <v>200000</v>
      </c>
      <c r="S62" s="42"/>
      <c r="T62" s="31"/>
      <c r="U62" s="31"/>
      <c r="V62" s="31">
        <f t="shared" si="2"/>
        <v>66000</v>
      </c>
      <c r="W62" s="36"/>
    </row>
    <row r="63" spans="1:24" ht="26.1" customHeight="1">
      <c r="A63" s="96"/>
      <c r="B63" s="26" t="s">
        <v>160</v>
      </c>
      <c r="C63" s="93">
        <v>2373</v>
      </c>
      <c r="D63" s="93">
        <v>1601</v>
      </c>
      <c r="E63" s="37" t="s">
        <v>161</v>
      </c>
      <c r="F63" s="37"/>
      <c r="G63" s="31">
        <v>199668</v>
      </c>
      <c r="H63" s="31"/>
      <c r="I63" s="31"/>
      <c r="J63" s="31"/>
      <c r="K63" s="32"/>
      <c r="L63" s="31"/>
      <c r="M63" s="31"/>
      <c r="N63" s="32"/>
      <c r="O63" s="32">
        <v>130000</v>
      </c>
      <c r="P63" s="31">
        <f t="shared" si="0"/>
        <v>26000</v>
      </c>
      <c r="Q63" s="31"/>
      <c r="R63" s="31">
        <f t="shared" si="1"/>
        <v>104000</v>
      </c>
      <c r="S63" s="31"/>
      <c r="T63" s="31"/>
      <c r="U63" s="31"/>
      <c r="V63" s="31">
        <f t="shared" si="2"/>
        <v>69668</v>
      </c>
      <c r="W63" s="33"/>
    </row>
    <row r="64" spans="1:24" ht="26.1" customHeight="1">
      <c r="A64" s="96"/>
      <c r="B64" s="33" t="s">
        <v>162</v>
      </c>
      <c r="C64" s="97">
        <v>3997</v>
      </c>
      <c r="D64" s="97">
        <v>2677</v>
      </c>
      <c r="E64" s="37" t="s">
        <v>163</v>
      </c>
      <c r="F64" s="37"/>
      <c r="G64" s="31">
        <v>400000</v>
      </c>
      <c r="H64" s="31"/>
      <c r="I64" s="31"/>
      <c r="J64" s="31"/>
      <c r="K64" s="31"/>
      <c r="L64" s="31"/>
      <c r="M64" s="31"/>
      <c r="N64" s="31"/>
      <c r="O64" s="32">
        <v>160000</v>
      </c>
      <c r="P64" s="31">
        <f t="shared" si="0"/>
        <v>32000</v>
      </c>
      <c r="Q64" s="70"/>
      <c r="R64" s="31">
        <f t="shared" si="1"/>
        <v>128000</v>
      </c>
      <c r="S64" s="31"/>
      <c r="T64" s="31"/>
      <c r="U64" s="31"/>
      <c r="V64" s="31">
        <f t="shared" si="2"/>
        <v>240000</v>
      </c>
      <c r="W64" s="33"/>
    </row>
    <row r="65" spans="1:23" ht="26.1" customHeight="1">
      <c r="A65" s="98"/>
      <c r="B65" s="33" t="s">
        <v>164</v>
      </c>
      <c r="C65" s="34">
        <v>2541</v>
      </c>
      <c r="D65" s="34">
        <v>1633</v>
      </c>
      <c r="E65" s="99" t="s">
        <v>165</v>
      </c>
      <c r="F65" s="37"/>
      <c r="G65" s="32">
        <v>285000</v>
      </c>
      <c r="H65" s="31"/>
      <c r="I65" s="31"/>
      <c r="J65" s="31"/>
      <c r="K65" s="31"/>
      <c r="L65" s="31"/>
      <c r="M65" s="31"/>
      <c r="N65" s="31"/>
      <c r="O65" s="32">
        <v>130000</v>
      </c>
      <c r="P65" s="31">
        <f t="shared" si="0"/>
        <v>26000</v>
      </c>
      <c r="Q65" s="31"/>
      <c r="R65" s="31">
        <f t="shared" si="1"/>
        <v>104000</v>
      </c>
      <c r="S65" s="42"/>
      <c r="T65" s="31"/>
      <c r="U65" s="31"/>
      <c r="V65" s="31">
        <f t="shared" si="2"/>
        <v>155000</v>
      </c>
      <c r="W65" s="80"/>
    </row>
    <row r="66" spans="1:23" ht="26.1" customHeight="1">
      <c r="A66" s="40" t="s">
        <v>166</v>
      </c>
      <c r="B66" s="33" t="s">
        <v>167</v>
      </c>
      <c r="C66" s="34">
        <v>4180</v>
      </c>
      <c r="D66" s="34">
        <v>3135</v>
      </c>
      <c r="E66" s="37" t="s">
        <v>168</v>
      </c>
      <c r="F66" s="37"/>
      <c r="G66" s="31">
        <v>470000</v>
      </c>
      <c r="H66" s="31"/>
      <c r="I66" s="31"/>
      <c r="J66" s="31"/>
      <c r="K66" s="31"/>
      <c r="L66" s="31"/>
      <c r="M66" s="31"/>
      <c r="N66" s="31"/>
      <c r="O66" s="32">
        <v>250000</v>
      </c>
      <c r="P66" s="31">
        <f t="shared" si="0"/>
        <v>50000</v>
      </c>
      <c r="Q66" s="31"/>
      <c r="R66" s="31">
        <f t="shared" si="1"/>
        <v>200000</v>
      </c>
      <c r="S66" s="31"/>
      <c r="T66" s="31"/>
      <c r="U66" s="31"/>
      <c r="V66" s="31">
        <f t="shared" si="2"/>
        <v>220000</v>
      </c>
      <c r="W66" s="80"/>
    </row>
    <row r="67" spans="1:23" ht="26.1" customHeight="1">
      <c r="A67" s="44"/>
      <c r="B67" s="33" t="s">
        <v>169</v>
      </c>
      <c r="C67" s="34">
        <v>2817</v>
      </c>
      <c r="D67" s="34">
        <v>2113</v>
      </c>
      <c r="E67" s="36" t="s">
        <v>170</v>
      </c>
      <c r="F67" s="37"/>
      <c r="G67" s="31">
        <v>350000</v>
      </c>
      <c r="H67" s="31"/>
      <c r="I67" s="31"/>
      <c r="J67" s="31"/>
      <c r="K67" s="31"/>
      <c r="L67" s="31"/>
      <c r="M67" s="31"/>
      <c r="N67" s="31"/>
      <c r="O67" s="32">
        <v>140000</v>
      </c>
      <c r="P67" s="31">
        <f t="shared" si="0"/>
        <v>28000</v>
      </c>
      <c r="Q67" s="31"/>
      <c r="R67" s="31">
        <f t="shared" si="1"/>
        <v>112000</v>
      </c>
      <c r="S67" s="31"/>
      <c r="T67" s="31"/>
      <c r="U67" s="31">
        <v>100000</v>
      </c>
      <c r="V67" s="31">
        <f t="shared" si="2"/>
        <v>110000</v>
      </c>
      <c r="W67" s="87"/>
    </row>
    <row r="68" spans="1:23" ht="26.1" customHeight="1">
      <c r="A68" s="44"/>
      <c r="B68" s="33" t="s">
        <v>171</v>
      </c>
      <c r="C68" s="34">
        <v>3620</v>
      </c>
      <c r="D68" s="34">
        <v>2715</v>
      </c>
      <c r="E68" s="37" t="s">
        <v>172</v>
      </c>
      <c r="F68" s="37"/>
      <c r="G68" s="31">
        <v>169000</v>
      </c>
      <c r="H68" s="31"/>
      <c r="I68" s="31"/>
      <c r="J68" s="31"/>
      <c r="K68" s="31"/>
      <c r="L68" s="31"/>
      <c r="M68" s="31"/>
      <c r="N68" s="31"/>
      <c r="O68" s="32">
        <v>140000</v>
      </c>
      <c r="P68" s="31">
        <f t="shared" si="0"/>
        <v>28000</v>
      </c>
      <c r="Q68" s="32"/>
      <c r="R68" s="31">
        <f t="shared" si="1"/>
        <v>112000</v>
      </c>
      <c r="S68" s="42"/>
      <c r="T68" s="31"/>
      <c r="U68" s="31"/>
      <c r="V68" s="31">
        <f t="shared" si="2"/>
        <v>29000</v>
      </c>
      <c r="W68" s="87"/>
    </row>
    <row r="69" spans="1:23" ht="26.1" customHeight="1">
      <c r="A69" s="45"/>
      <c r="B69" s="33" t="s">
        <v>173</v>
      </c>
      <c r="C69" s="34">
        <v>2666</v>
      </c>
      <c r="D69" s="34">
        <v>2000</v>
      </c>
      <c r="E69" s="36" t="s">
        <v>174</v>
      </c>
      <c r="F69" s="37"/>
      <c r="G69" s="31">
        <v>150000</v>
      </c>
      <c r="H69" s="31"/>
      <c r="I69" s="31"/>
      <c r="J69" s="31"/>
      <c r="K69" s="31"/>
      <c r="L69" s="31"/>
      <c r="M69" s="31"/>
      <c r="N69" s="31"/>
      <c r="O69" s="32">
        <v>130000</v>
      </c>
      <c r="P69" s="31">
        <f t="shared" si="0"/>
        <v>26000</v>
      </c>
      <c r="Q69" s="31"/>
      <c r="R69" s="31">
        <f t="shared" si="1"/>
        <v>104000</v>
      </c>
      <c r="S69" s="31"/>
      <c r="T69" s="31"/>
      <c r="U69" s="31"/>
      <c r="V69" s="31">
        <f t="shared" si="2"/>
        <v>20000</v>
      </c>
      <c r="W69" s="89"/>
    </row>
    <row r="70" spans="1:23" ht="26.1" customHeight="1">
      <c r="A70" s="67" t="s">
        <v>175</v>
      </c>
      <c r="B70" s="33" t="s">
        <v>176</v>
      </c>
      <c r="C70" s="34">
        <v>1037</v>
      </c>
      <c r="D70" s="38">
        <v>778</v>
      </c>
      <c r="E70" s="68" t="s">
        <v>177</v>
      </c>
      <c r="F70" s="37"/>
      <c r="G70" s="31">
        <v>300000</v>
      </c>
      <c r="H70" s="31"/>
      <c r="I70" s="31"/>
      <c r="J70" s="31"/>
      <c r="K70" s="31"/>
      <c r="L70" s="31"/>
      <c r="M70" s="31"/>
      <c r="N70" s="31"/>
      <c r="O70" s="32">
        <v>250000</v>
      </c>
      <c r="P70" s="31">
        <f t="shared" ref="P70:P98" si="3">O70*0.2</f>
        <v>50000</v>
      </c>
      <c r="Q70" s="31"/>
      <c r="R70" s="31">
        <f t="shared" ref="R70:R98" si="4">O70-P70</f>
        <v>200000</v>
      </c>
      <c r="S70" s="42">
        <v>0</v>
      </c>
      <c r="T70" s="31"/>
      <c r="U70" s="31"/>
      <c r="V70" s="31">
        <f t="shared" ref="V70:V98" si="5">G70-O70-S70-T70-U70</f>
        <v>50000</v>
      </c>
      <c r="W70" s="36"/>
    </row>
    <row r="71" spans="1:23" ht="26.1" customHeight="1">
      <c r="A71" s="72"/>
      <c r="B71" s="33" t="s">
        <v>178</v>
      </c>
      <c r="C71" s="34">
        <v>861</v>
      </c>
      <c r="D71" s="100">
        <v>646</v>
      </c>
      <c r="E71" s="37" t="s">
        <v>179</v>
      </c>
      <c r="F71" s="37"/>
      <c r="G71" s="31">
        <v>300000</v>
      </c>
      <c r="H71" s="31"/>
      <c r="I71" s="31"/>
      <c r="J71" s="31"/>
      <c r="K71" s="31"/>
      <c r="L71" s="31"/>
      <c r="M71" s="31"/>
      <c r="N71" s="31"/>
      <c r="O71" s="32">
        <v>250000</v>
      </c>
      <c r="P71" s="31">
        <f t="shared" si="3"/>
        <v>50000</v>
      </c>
      <c r="Q71" s="31"/>
      <c r="R71" s="31">
        <f t="shared" si="4"/>
        <v>200000</v>
      </c>
      <c r="S71" s="42">
        <v>0</v>
      </c>
      <c r="T71" s="31"/>
      <c r="U71" s="31"/>
      <c r="V71" s="31">
        <f t="shared" si="5"/>
        <v>50000</v>
      </c>
      <c r="W71" s="36"/>
    </row>
    <row r="72" spans="1:23" ht="26.1" customHeight="1">
      <c r="A72" s="72"/>
      <c r="B72" s="33" t="s">
        <v>180</v>
      </c>
      <c r="C72" s="34">
        <v>1662</v>
      </c>
      <c r="D72" s="100">
        <v>1247</v>
      </c>
      <c r="E72" s="37" t="s">
        <v>181</v>
      </c>
      <c r="F72" s="37"/>
      <c r="G72" s="31">
        <v>200000</v>
      </c>
      <c r="H72" s="31"/>
      <c r="I72" s="31"/>
      <c r="J72" s="31"/>
      <c r="K72" s="31"/>
      <c r="L72" s="31"/>
      <c r="M72" s="31"/>
      <c r="N72" s="31"/>
      <c r="O72" s="32">
        <v>95000</v>
      </c>
      <c r="P72" s="31">
        <f t="shared" si="3"/>
        <v>19000</v>
      </c>
      <c r="Q72" s="31"/>
      <c r="R72" s="31">
        <f t="shared" si="4"/>
        <v>76000</v>
      </c>
      <c r="S72" s="42">
        <v>0</v>
      </c>
      <c r="T72" s="31"/>
      <c r="U72" s="31"/>
      <c r="V72" s="31">
        <f t="shared" si="5"/>
        <v>105000</v>
      </c>
      <c r="W72" s="36"/>
    </row>
    <row r="73" spans="1:23" ht="26.1" customHeight="1">
      <c r="A73" s="72"/>
      <c r="B73" s="33" t="s">
        <v>182</v>
      </c>
      <c r="C73" s="34">
        <v>2226</v>
      </c>
      <c r="D73" s="100">
        <v>1668</v>
      </c>
      <c r="E73" s="37" t="s">
        <v>183</v>
      </c>
      <c r="F73" s="37"/>
      <c r="G73" s="31">
        <v>200000</v>
      </c>
      <c r="H73" s="31"/>
      <c r="I73" s="31"/>
      <c r="J73" s="31"/>
      <c r="K73" s="31"/>
      <c r="L73" s="31"/>
      <c r="M73" s="31"/>
      <c r="N73" s="31"/>
      <c r="O73" s="32">
        <v>120000</v>
      </c>
      <c r="P73" s="31">
        <f t="shared" si="3"/>
        <v>24000</v>
      </c>
      <c r="Q73" s="31"/>
      <c r="R73" s="31">
        <f t="shared" si="4"/>
        <v>96000</v>
      </c>
      <c r="S73" s="42"/>
      <c r="T73" s="31"/>
      <c r="U73" s="31"/>
      <c r="V73" s="31">
        <f t="shared" si="5"/>
        <v>80000</v>
      </c>
      <c r="W73" s="36"/>
    </row>
    <row r="74" spans="1:23" ht="26.1" customHeight="1">
      <c r="A74" s="72"/>
      <c r="B74" s="33" t="s">
        <v>184</v>
      </c>
      <c r="C74" s="34">
        <v>2339</v>
      </c>
      <c r="D74" s="100">
        <v>1754</v>
      </c>
      <c r="E74" s="37" t="s">
        <v>185</v>
      </c>
      <c r="F74" s="37"/>
      <c r="G74" s="31">
        <v>200000</v>
      </c>
      <c r="H74" s="31"/>
      <c r="I74" s="31"/>
      <c r="J74" s="31"/>
      <c r="K74" s="31"/>
      <c r="L74" s="31"/>
      <c r="M74" s="31"/>
      <c r="N74" s="31"/>
      <c r="O74" s="32">
        <v>120000</v>
      </c>
      <c r="P74" s="31">
        <f t="shared" si="3"/>
        <v>24000</v>
      </c>
      <c r="Q74" s="31"/>
      <c r="R74" s="31">
        <f t="shared" si="4"/>
        <v>96000</v>
      </c>
      <c r="S74" s="42">
        <v>0</v>
      </c>
      <c r="T74" s="31"/>
      <c r="U74" s="31"/>
      <c r="V74" s="31">
        <f t="shared" si="5"/>
        <v>80000</v>
      </c>
      <c r="W74" s="36"/>
    </row>
    <row r="75" spans="1:23" ht="26.1" customHeight="1">
      <c r="A75" s="73"/>
      <c r="B75" s="33" t="s">
        <v>186</v>
      </c>
      <c r="C75" s="34">
        <v>1565</v>
      </c>
      <c r="D75" s="100">
        <v>1174</v>
      </c>
      <c r="E75" s="37" t="s">
        <v>187</v>
      </c>
      <c r="F75" s="37"/>
      <c r="G75" s="31">
        <v>150000</v>
      </c>
      <c r="H75" s="31"/>
      <c r="I75" s="31"/>
      <c r="J75" s="31"/>
      <c r="K75" s="31"/>
      <c r="L75" s="31"/>
      <c r="M75" s="31"/>
      <c r="N75" s="31"/>
      <c r="O75" s="32">
        <v>85000</v>
      </c>
      <c r="P75" s="31">
        <f t="shared" si="3"/>
        <v>17000</v>
      </c>
      <c r="Q75" s="31"/>
      <c r="R75" s="31">
        <f t="shared" si="4"/>
        <v>68000</v>
      </c>
      <c r="S75" s="42"/>
      <c r="T75" s="31"/>
      <c r="U75" s="31"/>
      <c r="V75" s="31">
        <f t="shared" si="5"/>
        <v>65000</v>
      </c>
      <c r="W75" s="36"/>
    </row>
    <row r="76" spans="1:23" ht="26.1" customHeight="1">
      <c r="A76" s="67" t="s">
        <v>188</v>
      </c>
      <c r="B76" s="33" t="s">
        <v>189</v>
      </c>
      <c r="C76" s="34">
        <v>2544</v>
      </c>
      <c r="D76" s="100">
        <v>1908</v>
      </c>
      <c r="E76" s="37" t="s">
        <v>190</v>
      </c>
      <c r="F76" s="37"/>
      <c r="G76" s="31">
        <v>350000</v>
      </c>
      <c r="H76" s="31"/>
      <c r="I76" s="31"/>
      <c r="J76" s="31"/>
      <c r="K76" s="31"/>
      <c r="L76" s="31"/>
      <c r="M76" s="31"/>
      <c r="N76" s="31"/>
      <c r="O76" s="32">
        <v>250000</v>
      </c>
      <c r="P76" s="31">
        <f t="shared" si="3"/>
        <v>50000</v>
      </c>
      <c r="Q76" s="31"/>
      <c r="R76" s="31">
        <f t="shared" si="4"/>
        <v>200000</v>
      </c>
      <c r="S76" s="42"/>
      <c r="T76" s="31"/>
      <c r="U76" s="31"/>
      <c r="V76" s="31">
        <f t="shared" si="5"/>
        <v>100000</v>
      </c>
      <c r="W76" s="36"/>
    </row>
    <row r="77" spans="1:23" ht="26.1" customHeight="1">
      <c r="A77" s="72"/>
      <c r="B77" s="33" t="s">
        <v>191</v>
      </c>
      <c r="C77" s="34">
        <v>2609</v>
      </c>
      <c r="D77" s="100">
        <v>1956</v>
      </c>
      <c r="E77" s="37" t="s">
        <v>192</v>
      </c>
      <c r="F77" s="37"/>
      <c r="G77" s="31">
        <v>270000</v>
      </c>
      <c r="H77" s="31"/>
      <c r="I77" s="31"/>
      <c r="J77" s="31"/>
      <c r="K77" s="31"/>
      <c r="L77" s="31"/>
      <c r="M77" s="31"/>
      <c r="N77" s="31"/>
      <c r="O77" s="32">
        <v>120000</v>
      </c>
      <c r="P77" s="31">
        <f t="shared" si="3"/>
        <v>24000</v>
      </c>
      <c r="Q77" s="31"/>
      <c r="R77" s="31">
        <f t="shared" si="4"/>
        <v>96000</v>
      </c>
      <c r="S77" s="42"/>
      <c r="T77" s="31"/>
      <c r="U77" s="31"/>
      <c r="V77" s="31">
        <f t="shared" si="5"/>
        <v>150000</v>
      </c>
      <c r="W77" s="36"/>
    </row>
    <row r="78" spans="1:23" ht="26.1" customHeight="1">
      <c r="A78" s="72"/>
      <c r="B78" s="33" t="s">
        <v>193</v>
      </c>
      <c r="C78" s="34">
        <v>2077</v>
      </c>
      <c r="D78" s="100">
        <v>1557</v>
      </c>
      <c r="E78" s="36" t="s">
        <v>194</v>
      </c>
      <c r="F78" s="37"/>
      <c r="G78" s="31">
        <v>190000</v>
      </c>
      <c r="H78" s="31"/>
      <c r="I78" s="31"/>
      <c r="J78" s="31"/>
      <c r="K78" s="31"/>
      <c r="L78" s="31"/>
      <c r="M78" s="31"/>
      <c r="N78" s="31"/>
      <c r="O78" s="32">
        <v>115000</v>
      </c>
      <c r="P78" s="31">
        <f t="shared" si="3"/>
        <v>23000</v>
      </c>
      <c r="Q78" s="31"/>
      <c r="R78" s="31">
        <f t="shared" si="4"/>
        <v>92000</v>
      </c>
      <c r="S78" s="42"/>
      <c r="T78" s="31"/>
      <c r="U78" s="31"/>
      <c r="V78" s="31">
        <f t="shared" si="5"/>
        <v>75000</v>
      </c>
      <c r="W78" s="36"/>
    </row>
    <row r="79" spans="1:23" ht="26.1" customHeight="1">
      <c r="A79" s="73"/>
      <c r="B79" s="33" t="s">
        <v>195</v>
      </c>
      <c r="C79" s="34">
        <v>2371</v>
      </c>
      <c r="D79" s="100">
        <v>1778</v>
      </c>
      <c r="E79" s="36" t="s">
        <v>196</v>
      </c>
      <c r="F79" s="37"/>
      <c r="G79" s="31">
        <v>150000</v>
      </c>
      <c r="H79" s="31"/>
      <c r="I79" s="31"/>
      <c r="J79" s="31"/>
      <c r="K79" s="31"/>
      <c r="L79" s="31"/>
      <c r="M79" s="31"/>
      <c r="N79" s="31"/>
      <c r="O79" s="32">
        <v>120000</v>
      </c>
      <c r="P79" s="31">
        <f t="shared" si="3"/>
        <v>24000</v>
      </c>
      <c r="Q79" s="31"/>
      <c r="R79" s="31">
        <f t="shared" si="4"/>
        <v>96000</v>
      </c>
      <c r="S79" s="42"/>
      <c r="T79" s="31"/>
      <c r="U79" s="31"/>
      <c r="V79" s="31">
        <f t="shared" si="5"/>
        <v>30000</v>
      </c>
      <c r="W79" s="36"/>
    </row>
    <row r="80" spans="1:23" ht="26.1" customHeight="1">
      <c r="A80" s="67" t="s">
        <v>197</v>
      </c>
      <c r="B80" s="33" t="s">
        <v>198</v>
      </c>
      <c r="C80" s="34">
        <v>1033</v>
      </c>
      <c r="D80" s="100">
        <v>663</v>
      </c>
      <c r="E80" s="26" t="s">
        <v>199</v>
      </c>
      <c r="F80" s="26"/>
      <c r="G80" s="32">
        <v>350000</v>
      </c>
      <c r="H80" s="31"/>
      <c r="I80" s="31"/>
      <c r="J80" s="31"/>
      <c r="K80" s="31"/>
      <c r="L80" s="31"/>
      <c r="M80" s="31"/>
      <c r="N80" s="31"/>
      <c r="O80" s="32">
        <v>300000</v>
      </c>
      <c r="P80" s="31">
        <f t="shared" si="3"/>
        <v>60000</v>
      </c>
      <c r="Q80" s="31"/>
      <c r="R80" s="31">
        <f t="shared" si="4"/>
        <v>240000</v>
      </c>
      <c r="S80" s="42"/>
      <c r="T80" s="31"/>
      <c r="U80" s="31"/>
      <c r="V80" s="31">
        <f t="shared" si="5"/>
        <v>50000</v>
      </c>
      <c r="W80" s="36"/>
    </row>
    <row r="81" spans="1:23" ht="26.1" customHeight="1">
      <c r="A81" s="72"/>
      <c r="B81" s="33" t="s">
        <v>200</v>
      </c>
      <c r="C81" s="34">
        <v>2029</v>
      </c>
      <c r="D81" s="100">
        <v>1462</v>
      </c>
      <c r="E81" s="26" t="s">
        <v>201</v>
      </c>
      <c r="F81" s="37"/>
      <c r="G81" s="31">
        <v>134850</v>
      </c>
      <c r="H81" s="31"/>
      <c r="I81" s="31"/>
      <c r="J81" s="31"/>
      <c r="K81" s="31"/>
      <c r="L81" s="31"/>
      <c r="M81" s="31"/>
      <c r="N81" s="31"/>
      <c r="O81" s="32">
        <v>115000</v>
      </c>
      <c r="P81" s="31">
        <f t="shared" si="3"/>
        <v>23000</v>
      </c>
      <c r="Q81" s="31"/>
      <c r="R81" s="31">
        <f t="shared" si="4"/>
        <v>92000</v>
      </c>
      <c r="S81" s="42"/>
      <c r="T81" s="31"/>
      <c r="U81" s="31"/>
      <c r="V81" s="31">
        <f t="shared" si="5"/>
        <v>19850</v>
      </c>
      <c r="W81" s="36"/>
    </row>
    <row r="82" spans="1:23" ht="26.1" customHeight="1">
      <c r="A82" s="73"/>
      <c r="B82" s="33" t="s">
        <v>202</v>
      </c>
      <c r="C82" s="34">
        <v>2567</v>
      </c>
      <c r="D82" s="100">
        <v>2100</v>
      </c>
      <c r="E82" s="36" t="s">
        <v>203</v>
      </c>
      <c r="F82" s="37"/>
      <c r="G82" s="31">
        <v>388000</v>
      </c>
      <c r="H82" s="31"/>
      <c r="I82" s="31"/>
      <c r="J82" s="31"/>
      <c r="K82" s="31"/>
      <c r="L82" s="31"/>
      <c r="M82" s="31"/>
      <c r="N82" s="31"/>
      <c r="O82" s="32">
        <v>140000</v>
      </c>
      <c r="P82" s="31">
        <f t="shared" si="3"/>
        <v>28000</v>
      </c>
      <c r="Q82" s="31"/>
      <c r="R82" s="31">
        <f t="shared" si="4"/>
        <v>112000</v>
      </c>
      <c r="S82" s="42"/>
      <c r="T82" s="31"/>
      <c r="U82" s="31"/>
      <c r="V82" s="31">
        <f t="shared" si="5"/>
        <v>248000</v>
      </c>
      <c r="W82" s="36"/>
    </row>
    <row r="83" spans="1:23" ht="26.1" customHeight="1">
      <c r="A83" s="67" t="s">
        <v>204</v>
      </c>
      <c r="B83" s="33" t="s">
        <v>205</v>
      </c>
      <c r="C83" s="34">
        <v>708</v>
      </c>
      <c r="D83" s="100">
        <v>460</v>
      </c>
      <c r="E83" s="37" t="s">
        <v>206</v>
      </c>
      <c r="F83" s="37"/>
      <c r="G83" s="31">
        <v>283500</v>
      </c>
      <c r="H83" s="31"/>
      <c r="I83" s="31"/>
      <c r="J83" s="31"/>
      <c r="K83" s="31"/>
      <c r="L83" s="31"/>
      <c r="M83" s="31"/>
      <c r="N83" s="31"/>
      <c r="O83" s="32">
        <v>250000</v>
      </c>
      <c r="P83" s="31">
        <f t="shared" si="3"/>
        <v>50000</v>
      </c>
      <c r="Q83" s="31"/>
      <c r="R83" s="31">
        <f t="shared" si="4"/>
        <v>200000</v>
      </c>
      <c r="S83" s="42"/>
      <c r="T83" s="31"/>
      <c r="U83" s="31">
        <v>33500</v>
      </c>
      <c r="V83" s="31">
        <f t="shared" si="5"/>
        <v>0</v>
      </c>
      <c r="W83" s="36"/>
    </row>
    <row r="84" spans="1:23" ht="26.1" customHeight="1">
      <c r="A84" s="72"/>
      <c r="B84" s="33" t="s">
        <v>207</v>
      </c>
      <c r="C84" s="34">
        <v>2500</v>
      </c>
      <c r="D84" s="100">
        <v>1625</v>
      </c>
      <c r="E84" s="37" t="s">
        <v>208</v>
      </c>
      <c r="F84" s="37"/>
      <c r="G84" s="31">
        <v>180000</v>
      </c>
      <c r="H84" s="31"/>
      <c r="I84" s="31"/>
      <c r="J84" s="31"/>
      <c r="K84" s="31"/>
      <c r="L84" s="31"/>
      <c r="M84" s="31"/>
      <c r="N84" s="31"/>
      <c r="O84" s="32">
        <v>130000</v>
      </c>
      <c r="P84" s="31">
        <f t="shared" si="3"/>
        <v>26000</v>
      </c>
      <c r="Q84" s="31"/>
      <c r="R84" s="31">
        <f t="shared" si="4"/>
        <v>104000</v>
      </c>
      <c r="S84" s="42"/>
      <c r="T84" s="31"/>
      <c r="U84" s="31"/>
      <c r="V84" s="31">
        <f t="shared" si="5"/>
        <v>50000</v>
      </c>
      <c r="W84" s="36"/>
    </row>
    <row r="85" spans="1:23" ht="26.1" customHeight="1">
      <c r="A85" s="73"/>
      <c r="B85" s="33" t="s">
        <v>209</v>
      </c>
      <c r="C85" s="34">
        <v>2469</v>
      </c>
      <c r="D85" s="100">
        <v>1605</v>
      </c>
      <c r="E85" s="37" t="s">
        <v>210</v>
      </c>
      <c r="F85" s="37"/>
      <c r="G85" s="31">
        <v>240000</v>
      </c>
      <c r="H85" s="31"/>
      <c r="I85" s="31"/>
      <c r="J85" s="31"/>
      <c r="K85" s="31"/>
      <c r="L85" s="31"/>
      <c r="M85" s="31"/>
      <c r="N85" s="31"/>
      <c r="O85" s="32">
        <v>130000</v>
      </c>
      <c r="P85" s="31">
        <f t="shared" si="3"/>
        <v>26000</v>
      </c>
      <c r="Q85" s="31"/>
      <c r="R85" s="31">
        <f t="shared" si="4"/>
        <v>104000</v>
      </c>
      <c r="S85" s="42"/>
      <c r="T85" s="31"/>
      <c r="U85" s="31"/>
      <c r="V85" s="31">
        <f t="shared" si="5"/>
        <v>110000</v>
      </c>
      <c r="W85" s="36"/>
    </row>
    <row r="86" spans="1:23" ht="26.1" customHeight="1">
      <c r="A86" s="67" t="s">
        <v>211</v>
      </c>
      <c r="B86" s="33" t="s">
        <v>212</v>
      </c>
      <c r="C86" s="34">
        <v>1436</v>
      </c>
      <c r="D86" s="100">
        <v>1077</v>
      </c>
      <c r="E86" s="26" t="s">
        <v>213</v>
      </c>
      <c r="F86" s="37"/>
      <c r="G86" s="31">
        <v>340000</v>
      </c>
      <c r="H86" s="31"/>
      <c r="I86" s="31"/>
      <c r="J86" s="31"/>
      <c r="K86" s="31"/>
      <c r="L86" s="31"/>
      <c r="M86" s="31"/>
      <c r="N86" s="31"/>
      <c r="O86" s="32">
        <v>250000</v>
      </c>
      <c r="P86" s="31">
        <f t="shared" si="3"/>
        <v>50000</v>
      </c>
      <c r="Q86" s="31"/>
      <c r="R86" s="31">
        <f t="shared" si="4"/>
        <v>200000</v>
      </c>
      <c r="S86" s="42"/>
      <c r="T86" s="31"/>
      <c r="U86" s="31"/>
      <c r="V86" s="31">
        <f t="shared" si="5"/>
        <v>90000</v>
      </c>
      <c r="W86" s="36"/>
    </row>
    <row r="87" spans="1:23" ht="26.1" customHeight="1">
      <c r="A87" s="72"/>
      <c r="B87" s="33" t="s">
        <v>214</v>
      </c>
      <c r="C87" s="34">
        <v>2118</v>
      </c>
      <c r="D87" s="100">
        <v>1588</v>
      </c>
      <c r="E87" s="26" t="s">
        <v>215</v>
      </c>
      <c r="F87" s="37"/>
      <c r="G87" s="31">
        <v>200000</v>
      </c>
      <c r="H87" s="31"/>
      <c r="I87" s="31"/>
      <c r="J87" s="31"/>
      <c r="K87" s="31"/>
      <c r="L87" s="31"/>
      <c r="M87" s="31"/>
      <c r="N87" s="31"/>
      <c r="O87" s="32">
        <v>120000</v>
      </c>
      <c r="P87" s="31">
        <f t="shared" si="3"/>
        <v>24000</v>
      </c>
      <c r="Q87" s="31"/>
      <c r="R87" s="31">
        <f t="shared" si="4"/>
        <v>96000</v>
      </c>
      <c r="S87" s="42"/>
      <c r="T87" s="31"/>
      <c r="U87" s="31"/>
      <c r="V87" s="31">
        <f t="shared" si="5"/>
        <v>80000</v>
      </c>
      <c r="W87" s="36"/>
    </row>
    <row r="88" spans="1:23" ht="26.1" customHeight="1">
      <c r="A88" s="72"/>
      <c r="B88" s="33" t="s">
        <v>216</v>
      </c>
      <c r="C88" s="34">
        <v>1959</v>
      </c>
      <c r="D88" s="100">
        <v>1469</v>
      </c>
      <c r="E88" s="26" t="s">
        <v>217</v>
      </c>
      <c r="F88" s="37"/>
      <c r="G88" s="31">
        <v>140000</v>
      </c>
      <c r="H88" s="31"/>
      <c r="I88" s="31"/>
      <c r="J88" s="31"/>
      <c r="K88" s="31"/>
      <c r="L88" s="31"/>
      <c r="M88" s="31"/>
      <c r="N88" s="31"/>
      <c r="O88" s="32">
        <v>110000</v>
      </c>
      <c r="P88" s="31">
        <f t="shared" si="3"/>
        <v>22000</v>
      </c>
      <c r="Q88" s="31"/>
      <c r="R88" s="31">
        <f t="shared" si="4"/>
        <v>88000</v>
      </c>
      <c r="S88" s="42"/>
      <c r="T88" s="31"/>
      <c r="U88" s="31"/>
      <c r="V88" s="31">
        <f t="shared" si="5"/>
        <v>30000</v>
      </c>
      <c r="W88" s="36"/>
    </row>
    <row r="89" spans="1:23" ht="26.1" customHeight="1">
      <c r="A89" s="67" t="s">
        <v>218</v>
      </c>
      <c r="B89" s="33" t="s">
        <v>219</v>
      </c>
      <c r="C89" s="25">
        <v>4296</v>
      </c>
      <c r="D89" s="25">
        <v>2684</v>
      </c>
      <c r="E89" s="37" t="s">
        <v>220</v>
      </c>
      <c r="F89" s="37"/>
      <c r="G89" s="31">
        <v>426000</v>
      </c>
      <c r="H89" s="31"/>
      <c r="I89" s="31"/>
      <c r="J89" s="31"/>
      <c r="K89" s="31"/>
      <c r="L89" s="31"/>
      <c r="M89" s="31"/>
      <c r="N89" s="31"/>
      <c r="O89" s="32">
        <v>300000</v>
      </c>
      <c r="P89" s="31">
        <f t="shared" si="3"/>
        <v>60000</v>
      </c>
      <c r="Q89" s="31"/>
      <c r="R89" s="31">
        <f t="shared" si="4"/>
        <v>240000</v>
      </c>
      <c r="S89" s="42"/>
      <c r="T89" s="31"/>
      <c r="U89" s="31"/>
      <c r="V89" s="31">
        <f t="shared" si="5"/>
        <v>126000</v>
      </c>
      <c r="W89" s="36"/>
    </row>
    <row r="90" spans="1:23" ht="26.1" customHeight="1">
      <c r="A90" s="72"/>
      <c r="B90" s="33" t="s">
        <v>221</v>
      </c>
      <c r="C90" s="34">
        <v>1038</v>
      </c>
      <c r="D90" s="100">
        <v>549</v>
      </c>
      <c r="E90" s="37" t="s">
        <v>222</v>
      </c>
      <c r="F90" s="37"/>
      <c r="G90" s="31">
        <v>304625</v>
      </c>
      <c r="H90" s="31"/>
      <c r="I90" s="31"/>
      <c r="J90" s="31"/>
      <c r="K90" s="31"/>
      <c r="L90" s="31"/>
      <c r="M90" s="31"/>
      <c r="N90" s="31"/>
      <c r="O90" s="32">
        <v>250000</v>
      </c>
      <c r="P90" s="31">
        <f t="shared" si="3"/>
        <v>50000</v>
      </c>
      <c r="Q90" s="31"/>
      <c r="R90" s="31">
        <f t="shared" si="4"/>
        <v>200000</v>
      </c>
      <c r="S90" s="42"/>
      <c r="T90" s="31"/>
      <c r="U90" s="31"/>
      <c r="V90" s="31">
        <f t="shared" si="5"/>
        <v>54625</v>
      </c>
      <c r="W90" s="36"/>
    </row>
    <row r="91" spans="1:23" ht="26.1" customHeight="1">
      <c r="A91" s="72"/>
      <c r="B91" s="33" t="s">
        <v>223</v>
      </c>
      <c r="C91" s="34">
        <v>1681</v>
      </c>
      <c r="D91" s="100">
        <v>914</v>
      </c>
      <c r="E91" s="37" t="s">
        <v>224</v>
      </c>
      <c r="F91" s="37"/>
      <c r="G91" s="31">
        <v>420000</v>
      </c>
      <c r="H91" s="31"/>
      <c r="I91" s="31"/>
      <c r="J91" s="31"/>
      <c r="K91" s="31"/>
      <c r="L91" s="31"/>
      <c r="M91" s="31"/>
      <c r="N91" s="31"/>
      <c r="O91" s="32">
        <v>95000</v>
      </c>
      <c r="P91" s="31">
        <f t="shared" si="3"/>
        <v>19000</v>
      </c>
      <c r="Q91" s="31"/>
      <c r="R91" s="31">
        <f t="shared" si="4"/>
        <v>76000</v>
      </c>
      <c r="S91" s="42"/>
      <c r="T91" s="31"/>
      <c r="U91" s="31"/>
      <c r="V91" s="31">
        <f t="shared" si="5"/>
        <v>325000</v>
      </c>
      <c r="W91" s="36"/>
    </row>
    <row r="92" spans="1:23" ht="26.1" customHeight="1">
      <c r="A92" s="72"/>
      <c r="B92" s="33" t="s">
        <v>225</v>
      </c>
      <c r="C92" s="34">
        <v>1897</v>
      </c>
      <c r="D92" s="100">
        <v>985</v>
      </c>
      <c r="E92" s="37" t="s">
        <v>226</v>
      </c>
      <c r="F92" s="37"/>
      <c r="G92" s="31">
        <v>205000</v>
      </c>
      <c r="H92" s="31"/>
      <c r="I92" s="31"/>
      <c r="J92" s="31"/>
      <c r="K92" s="31"/>
      <c r="L92" s="31"/>
      <c r="M92" s="31"/>
      <c r="N92" s="31"/>
      <c r="O92" s="32">
        <v>105000</v>
      </c>
      <c r="P92" s="31">
        <f t="shared" si="3"/>
        <v>21000</v>
      </c>
      <c r="Q92" s="31"/>
      <c r="R92" s="31">
        <f t="shared" si="4"/>
        <v>84000</v>
      </c>
      <c r="S92" s="42"/>
      <c r="T92" s="31"/>
      <c r="U92" s="31"/>
      <c r="V92" s="31">
        <f t="shared" si="5"/>
        <v>100000</v>
      </c>
      <c r="W92" s="36"/>
    </row>
    <row r="93" spans="1:23" ht="26.1" customHeight="1">
      <c r="A93" s="72"/>
      <c r="B93" s="33" t="s">
        <v>227</v>
      </c>
      <c r="C93" s="34">
        <v>2127</v>
      </c>
      <c r="D93" s="100">
        <v>1205</v>
      </c>
      <c r="E93" s="37" t="s">
        <v>228</v>
      </c>
      <c r="F93" s="37"/>
      <c r="G93" s="31">
        <v>720000</v>
      </c>
      <c r="H93" s="31"/>
      <c r="I93" s="31"/>
      <c r="J93" s="31"/>
      <c r="K93" s="31"/>
      <c r="L93" s="31"/>
      <c r="M93" s="31"/>
      <c r="N93" s="31"/>
      <c r="O93" s="32">
        <v>120000</v>
      </c>
      <c r="P93" s="31">
        <f t="shared" si="3"/>
        <v>24000</v>
      </c>
      <c r="Q93" s="31"/>
      <c r="R93" s="31">
        <f t="shared" si="4"/>
        <v>96000</v>
      </c>
      <c r="S93" s="42"/>
      <c r="T93" s="31"/>
      <c r="U93" s="31"/>
      <c r="V93" s="31">
        <f t="shared" si="5"/>
        <v>600000</v>
      </c>
      <c r="W93" s="36"/>
    </row>
    <row r="94" spans="1:23" ht="26.1" customHeight="1">
      <c r="A94" s="72"/>
      <c r="B94" s="33" t="s">
        <v>229</v>
      </c>
      <c r="C94" s="34">
        <v>4932</v>
      </c>
      <c r="D94" s="100">
        <v>2567</v>
      </c>
      <c r="E94" s="37" t="s">
        <v>230</v>
      </c>
      <c r="F94" s="37"/>
      <c r="G94" s="31">
        <v>300000</v>
      </c>
      <c r="H94" s="31"/>
      <c r="I94" s="31"/>
      <c r="J94" s="31"/>
      <c r="K94" s="31"/>
      <c r="L94" s="31"/>
      <c r="M94" s="31"/>
      <c r="N94" s="31"/>
      <c r="O94" s="32">
        <v>210000</v>
      </c>
      <c r="P94" s="31">
        <f t="shared" si="3"/>
        <v>42000</v>
      </c>
      <c r="Q94" s="31"/>
      <c r="R94" s="31">
        <f t="shared" si="4"/>
        <v>168000</v>
      </c>
      <c r="S94" s="42"/>
      <c r="T94" s="31"/>
      <c r="U94" s="31"/>
      <c r="V94" s="31">
        <f t="shared" si="5"/>
        <v>90000</v>
      </c>
      <c r="W94" s="36"/>
    </row>
    <row r="95" spans="1:23" ht="26.1" customHeight="1">
      <c r="A95" s="72"/>
      <c r="B95" s="33" t="s">
        <v>231</v>
      </c>
      <c r="C95" s="26">
        <v>3472</v>
      </c>
      <c r="D95" s="26">
        <v>1798</v>
      </c>
      <c r="E95" s="37" t="s">
        <v>232</v>
      </c>
      <c r="F95" s="37"/>
      <c r="G95" s="31">
        <v>180000</v>
      </c>
      <c r="H95" s="31"/>
      <c r="I95" s="31"/>
      <c r="J95" s="31"/>
      <c r="K95" s="31"/>
      <c r="L95" s="31"/>
      <c r="M95" s="31"/>
      <c r="N95" s="31"/>
      <c r="O95" s="32">
        <v>160000</v>
      </c>
      <c r="P95" s="31">
        <f t="shared" si="3"/>
        <v>32000</v>
      </c>
      <c r="Q95" s="31"/>
      <c r="R95" s="31">
        <f t="shared" si="4"/>
        <v>128000</v>
      </c>
      <c r="S95" s="42"/>
      <c r="T95" s="31"/>
      <c r="U95" s="31"/>
      <c r="V95" s="31">
        <f t="shared" si="5"/>
        <v>20000</v>
      </c>
      <c r="W95" s="36"/>
    </row>
    <row r="96" spans="1:23" ht="26.1" customHeight="1">
      <c r="A96" s="73"/>
      <c r="B96" s="33" t="s">
        <v>233</v>
      </c>
      <c r="C96" s="34">
        <v>3036</v>
      </c>
      <c r="D96" s="100">
        <v>1561</v>
      </c>
      <c r="E96" s="37" t="s">
        <v>234</v>
      </c>
      <c r="F96" s="37"/>
      <c r="G96" s="31">
        <v>190000</v>
      </c>
      <c r="H96" s="31"/>
      <c r="I96" s="31"/>
      <c r="J96" s="31"/>
      <c r="K96" s="31"/>
      <c r="L96" s="31"/>
      <c r="M96" s="31"/>
      <c r="N96" s="31"/>
      <c r="O96" s="32">
        <v>150000</v>
      </c>
      <c r="P96" s="31">
        <f t="shared" si="3"/>
        <v>30000</v>
      </c>
      <c r="Q96" s="31"/>
      <c r="R96" s="31">
        <f t="shared" si="4"/>
        <v>120000</v>
      </c>
      <c r="S96" s="42"/>
      <c r="T96" s="31"/>
      <c r="U96" s="31"/>
      <c r="V96" s="31">
        <f t="shared" si="5"/>
        <v>40000</v>
      </c>
      <c r="W96" s="36"/>
    </row>
    <row r="97" spans="1:23" ht="26.1" customHeight="1">
      <c r="A97" s="67" t="s">
        <v>235</v>
      </c>
      <c r="B97" s="33" t="s">
        <v>236</v>
      </c>
      <c r="C97" s="34">
        <v>2500</v>
      </c>
      <c r="D97" s="100">
        <v>1875</v>
      </c>
      <c r="E97" s="37" t="s">
        <v>237</v>
      </c>
      <c r="F97" s="37"/>
      <c r="G97" s="31">
        <v>400000</v>
      </c>
      <c r="H97" s="31"/>
      <c r="I97" s="31"/>
      <c r="J97" s="31"/>
      <c r="K97" s="31"/>
      <c r="L97" s="31"/>
      <c r="M97" s="31"/>
      <c r="N97" s="31"/>
      <c r="O97" s="32">
        <v>300000</v>
      </c>
      <c r="P97" s="31">
        <f t="shared" si="3"/>
        <v>60000</v>
      </c>
      <c r="Q97" s="31"/>
      <c r="R97" s="31">
        <f t="shared" si="4"/>
        <v>240000</v>
      </c>
      <c r="S97" s="42"/>
      <c r="T97" s="31"/>
      <c r="U97" s="31"/>
      <c r="V97" s="31">
        <f t="shared" si="5"/>
        <v>100000</v>
      </c>
      <c r="W97" s="36"/>
    </row>
    <row r="98" spans="1:23" ht="26.1" customHeight="1">
      <c r="A98" s="73"/>
      <c r="B98" s="33" t="s">
        <v>238</v>
      </c>
      <c r="C98" s="34">
        <v>3405</v>
      </c>
      <c r="D98" s="100">
        <v>2553</v>
      </c>
      <c r="E98" s="37" t="s">
        <v>239</v>
      </c>
      <c r="F98" s="37"/>
      <c r="G98" s="31">
        <v>270000</v>
      </c>
      <c r="H98" s="31"/>
      <c r="I98" s="31"/>
      <c r="J98" s="31"/>
      <c r="K98" s="31"/>
      <c r="L98" s="31"/>
      <c r="M98" s="31"/>
      <c r="N98" s="31"/>
      <c r="O98" s="32">
        <v>160000</v>
      </c>
      <c r="P98" s="31">
        <f t="shared" si="3"/>
        <v>32000</v>
      </c>
      <c r="Q98" s="31"/>
      <c r="R98" s="31">
        <f t="shared" si="4"/>
        <v>128000</v>
      </c>
      <c r="S98" s="42"/>
      <c r="T98" s="31"/>
      <c r="U98" s="31"/>
      <c r="V98" s="31">
        <f t="shared" si="5"/>
        <v>110000</v>
      </c>
      <c r="W98" s="36"/>
    </row>
    <row r="99" spans="1:23" ht="28.5" customHeight="1">
      <c r="A99" s="101" t="s">
        <v>240</v>
      </c>
      <c r="B99" s="102"/>
      <c r="C99" s="102"/>
      <c r="D99" s="102"/>
      <c r="E99" s="103"/>
      <c r="F99" s="37"/>
      <c r="G99" s="31">
        <f>SUM(G6:G98)</f>
        <v>25915347</v>
      </c>
      <c r="H99" s="91"/>
      <c r="I99" s="31"/>
      <c r="J99" s="31"/>
      <c r="K99" s="31"/>
      <c r="L99" s="31"/>
      <c r="M99" s="31"/>
      <c r="N99" s="31"/>
      <c r="O99" s="31">
        <f t="shared" ref="O99:V99" si="6">SUM(O6:O98)</f>
        <v>16625000</v>
      </c>
      <c r="P99" s="31">
        <f t="shared" si="6"/>
        <v>3325000</v>
      </c>
      <c r="Q99" s="31">
        <f t="shared" si="6"/>
        <v>0</v>
      </c>
      <c r="R99" s="31">
        <f t="shared" si="6"/>
        <v>13300000</v>
      </c>
      <c r="S99" s="31">
        <f t="shared" si="6"/>
        <v>0</v>
      </c>
      <c r="T99" s="31">
        <f t="shared" si="6"/>
        <v>25000</v>
      </c>
      <c r="U99" s="31">
        <f t="shared" si="6"/>
        <v>1893500</v>
      </c>
      <c r="V99" s="31">
        <f t="shared" si="6"/>
        <v>7371847</v>
      </c>
      <c r="W99" s="36"/>
    </row>
    <row r="100" spans="1:23" ht="18.75" customHeight="1">
      <c r="A100" s="104"/>
      <c r="B100" s="104"/>
      <c r="C100" s="104"/>
      <c r="D100" s="105"/>
      <c r="E100" s="106"/>
      <c r="F100" s="106"/>
      <c r="G100" s="105"/>
      <c r="H100" s="105"/>
      <c r="I100" s="105"/>
      <c r="J100" s="105"/>
      <c r="K100" s="105"/>
      <c r="L100" s="105"/>
      <c r="M100" s="105"/>
      <c r="N100" s="107"/>
      <c r="O100" s="107"/>
      <c r="P100" s="107"/>
      <c r="Q100" s="107"/>
      <c r="R100" s="107"/>
      <c r="S100" s="107"/>
      <c r="T100" s="107"/>
      <c r="U100" s="85"/>
      <c r="V100" s="85"/>
    </row>
    <row r="101" spans="1:23">
      <c r="A101" s="107"/>
      <c r="B101" s="107"/>
      <c r="C101" s="107"/>
      <c r="D101" s="107"/>
      <c r="E101" s="107"/>
      <c r="F101" s="107"/>
      <c r="G101" s="108"/>
      <c r="H101" s="108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85"/>
      <c r="V101" s="85"/>
    </row>
    <row r="102" spans="1:2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</row>
    <row r="103" spans="1:2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</row>
    <row r="104" spans="1:2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</row>
    <row r="105" spans="1:2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</row>
    <row r="106" spans="1:23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1"/>
      <c r="O106" s="111"/>
      <c r="P106" s="111"/>
      <c r="Q106" s="111"/>
      <c r="R106" s="111"/>
      <c r="S106" s="111"/>
      <c r="T106" s="111"/>
      <c r="U106" s="111"/>
      <c r="V106" s="111"/>
    </row>
    <row r="107" spans="1:23">
      <c r="A107" s="23"/>
      <c r="B107" s="23"/>
      <c r="C107" s="23"/>
      <c r="D107" s="23"/>
      <c r="E107" s="23"/>
      <c r="F107" s="23"/>
      <c r="G107" s="112"/>
      <c r="H107" s="112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</sheetData>
  <mergeCells count="50">
    <mergeCell ref="A99:E99"/>
    <mergeCell ref="A100:C100"/>
    <mergeCell ref="A102:V102"/>
    <mergeCell ref="A103:V103"/>
    <mergeCell ref="A104:V104"/>
    <mergeCell ref="A105:V105"/>
    <mergeCell ref="A76:A79"/>
    <mergeCell ref="A80:A82"/>
    <mergeCell ref="A83:A85"/>
    <mergeCell ref="A86:A88"/>
    <mergeCell ref="A89:A96"/>
    <mergeCell ref="A97:A98"/>
    <mergeCell ref="A38:A46"/>
    <mergeCell ref="A47:A55"/>
    <mergeCell ref="A57:A60"/>
    <mergeCell ref="A61:A65"/>
    <mergeCell ref="A66:A69"/>
    <mergeCell ref="A70:A75"/>
    <mergeCell ref="A20:A22"/>
    <mergeCell ref="A23:A25"/>
    <mergeCell ref="A26:A29"/>
    <mergeCell ref="A30:A32"/>
    <mergeCell ref="A33:A35"/>
    <mergeCell ref="A36:A37"/>
    <mergeCell ref="P4:P5"/>
    <mergeCell ref="Q4:Q5"/>
    <mergeCell ref="R4:R5"/>
    <mergeCell ref="A6:A11"/>
    <mergeCell ref="A12:A15"/>
    <mergeCell ref="A16:A19"/>
    <mergeCell ref="T3:T5"/>
    <mergeCell ref="U3:U5"/>
    <mergeCell ref="V3:V5"/>
    <mergeCell ref="W3:W5"/>
    <mergeCell ref="A4:A5"/>
    <mergeCell ref="B4:B5"/>
    <mergeCell ref="H4:H5"/>
    <mergeCell ref="I4:K4"/>
    <mergeCell ref="L4:N4"/>
    <mergeCell ref="O4:O5"/>
    <mergeCell ref="A1:V1"/>
    <mergeCell ref="A2:V2"/>
    <mergeCell ref="A3:B3"/>
    <mergeCell ref="C3:D4"/>
    <mergeCell ref="E3:E5"/>
    <mergeCell ref="F3:F5"/>
    <mergeCell ref="G3:G5"/>
    <mergeCell ref="H3:N3"/>
    <mergeCell ref="O3:R3"/>
    <mergeCell ref="S3:S5"/>
  </mergeCells>
  <phoneticPr fontId="4" type="noConversion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按乡镇</vt:lpstr>
      <vt:lpstr>按乡镇!Print_Titles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2019-05-10T07:08:55Z</dcterms:created>
  <dcterms:modified xsi:type="dcterms:W3CDTF">2019-05-10T07:10:05Z</dcterms:modified>
</cp:coreProperties>
</file>