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护理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<sst xmlns="http://schemas.openxmlformats.org/spreadsheetml/2006/main" count="42" uniqueCount="36">
  <si>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2023年4月重度残疾人护理补贴资金下拨情况表</t>
  </si>
  <si>
    <t>序号</t>
  </si>
  <si>
    <t>单位</t>
  </si>
  <si>
    <t>生活困难一级</t>
  </si>
  <si>
    <t>非生活困难一级</t>
  </si>
  <si>
    <t>生活困难二级</t>
  </si>
  <si>
    <t>非生活困难二级</t>
  </si>
  <si>
    <t>变动增减金额（元）</t>
  </si>
  <si>
    <t>下拨金额（元）</t>
  </si>
  <si>
    <t>人数</t>
  </si>
  <si>
    <t>月补贴金额（元/月）</t>
  </si>
  <si>
    <t>桃城镇</t>
  </si>
  <si>
    <t>五里街镇</t>
  </si>
  <si>
    <t>一都镇</t>
  </si>
  <si>
    <t>下洋镇</t>
  </si>
  <si>
    <t>蓬壶镇</t>
  </si>
  <si>
    <t>达埔镇</t>
  </si>
  <si>
    <t>吾峰镇</t>
  </si>
  <si>
    <t>石鼓镇</t>
  </si>
  <si>
    <t>岵山镇</t>
  </si>
  <si>
    <t>东平镇</t>
  </si>
  <si>
    <t>湖洋镇</t>
  </si>
  <si>
    <t>坑仔口镇</t>
  </si>
  <si>
    <t xml:space="preserve">  </t>
  </si>
  <si>
    <t>玉斗镇</t>
  </si>
  <si>
    <t>锦斗镇</t>
  </si>
  <si>
    <t>横口乡</t>
  </si>
  <si>
    <t>桂洋镇</t>
  </si>
  <si>
    <t>呈祥乡</t>
  </si>
  <si>
    <t>苏坑镇</t>
  </si>
  <si>
    <t>介福乡</t>
  </si>
  <si>
    <t>仙夹镇</t>
  </si>
  <si>
    <t>外山乡</t>
  </si>
  <si>
    <t>东关镇</t>
  </si>
  <si>
    <t>合计　　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</si>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</sst>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pane ySplit="4" topLeftCell="A14" activePane="bottomLeft" state="frozen"/>
      <selection pane="bottomLeft" activeCell="S18" sqref="S18"/>
    </sheetView>
  </sheetViews>
  <sheetFormatPr defaultColWidth="9.00390625" defaultRowHeight="14.25"/>
  <cols>
    <col min="1" max="1" width="5.75390625" style="2" customWidth="1"/>
    <col min="2" max="2" width="11.00390625" style="2" customWidth="1"/>
    <col min="3" max="3" width="5.625" style="2" customWidth="1"/>
    <col min="4" max="4" width="10.75390625" style="2" customWidth="1"/>
    <col min="5" max="5" width="6.125" style="2" customWidth="1"/>
    <col min="6" max="6" width="10.00390625" style="2" customWidth="1"/>
    <col min="7" max="7" width="6.125" style="2" customWidth="1"/>
    <col min="8" max="8" width="10.00390625" style="2" customWidth="1"/>
    <col min="9" max="9" width="6.125" style="2" customWidth="1"/>
    <col min="10" max="10" width="10.125" style="2" customWidth="1"/>
    <col min="11" max="11" width="6.625" style="2" customWidth="1"/>
    <col min="12" max="12" width="8.875" style="2" customWidth="1"/>
    <col min="13" max="16384" width="9.00390625" style="2" customWidth="1"/>
  </cols>
  <sheetData>
    <row r="1" spans="1:12" s="1" customFormat="1" ht="4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6" t="s">
        <v>2</v>
      </c>
      <c r="C2" s="6" t="s">
        <v>3</v>
      </c>
      <c r="D2" s="6"/>
      <c r="E2" s="6" t="s">
        <v>4</v>
      </c>
      <c r="F2" s="6"/>
      <c r="G2" s="6" t="s">
        <v>5</v>
      </c>
      <c r="H2" s="6"/>
      <c r="I2" s="6" t="s">
        <v>6</v>
      </c>
      <c r="J2" s="6"/>
      <c r="K2" s="5" t="s">
        <v>7</v>
      </c>
      <c r="L2" s="5" t="s">
        <v>8</v>
      </c>
    </row>
    <row r="3" spans="1:12" s="1" customFormat="1" ht="15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5"/>
      <c r="L3" s="5"/>
    </row>
    <row r="4" spans="1:14" s="1" customFormat="1" ht="49.5" customHeight="1">
      <c r="A4" s="5"/>
      <c r="B4" s="6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5"/>
      <c r="L4" s="5"/>
      <c r="M4" s="8"/>
      <c r="N4" s="8"/>
    </row>
    <row r="5" spans="1:14" s="1" customFormat="1" ht="19.5" customHeight="1">
      <c r="A5" s="5">
        <v>1</v>
      </c>
      <c r="B5" s="5" t="s">
        <v>11</v>
      </c>
      <c r="C5" s="5">
        <v>103</v>
      </c>
      <c r="D5" s="5">
        <f>C5*128</f>
        <v>13184</v>
      </c>
      <c r="E5" s="5">
        <v>84</v>
      </c>
      <c r="F5" s="5">
        <f>E5*115</f>
        <v>9660</v>
      </c>
      <c r="G5" s="5">
        <v>258</v>
      </c>
      <c r="H5" s="5">
        <f>G5*107</f>
        <v>27606</v>
      </c>
      <c r="I5" s="5">
        <v>178</v>
      </c>
      <c r="J5" s="5">
        <f>I5*85</f>
        <v>15130</v>
      </c>
      <c r="K5" s="5"/>
      <c r="L5" s="5">
        <f>D5+F5+H5+J5+K5</f>
        <v>65580</v>
      </c>
      <c r="M5" s="7"/>
      <c r="N5" s="9"/>
    </row>
    <row r="6" spans="1:14" s="1" customFormat="1" ht="19.5" customHeight="1">
      <c r="A6" s="5">
        <v>2</v>
      </c>
      <c r="B6" s="5" t="s">
        <v>12</v>
      </c>
      <c r="C6" s="5">
        <v>55</v>
      </c>
      <c r="D6" s="5">
        <f aca="true" t="shared" si="0" ref="D6:D27">C6*128</f>
        <v>7040</v>
      </c>
      <c r="E6" s="5">
        <v>43</v>
      </c>
      <c r="F6" s="5">
        <f aca="true" t="shared" si="1" ref="F6:F26">E6*115</f>
        <v>4945</v>
      </c>
      <c r="G6" s="5">
        <v>110</v>
      </c>
      <c r="H6" s="5">
        <f aca="true" t="shared" si="2" ref="H6:H27">G6*107</f>
        <v>11770</v>
      </c>
      <c r="I6" s="5">
        <v>64</v>
      </c>
      <c r="J6" s="5">
        <f aca="true" t="shared" si="3" ref="J6:J26">I6*85</f>
        <v>5440</v>
      </c>
      <c r="K6" s="5"/>
      <c r="L6" s="5">
        <f aca="true" t="shared" si="4" ref="L6:L26">D6+F6+H6+J6+K6</f>
        <v>29195</v>
      </c>
      <c r="M6" s="7"/>
      <c r="N6" s="9"/>
    </row>
    <row r="7" spans="1:14" s="1" customFormat="1" ht="19.5" customHeight="1">
      <c r="A7" s="5">
        <v>3</v>
      </c>
      <c r="B7" s="5" t="s">
        <v>13</v>
      </c>
      <c r="C7" s="5">
        <v>66</v>
      </c>
      <c r="D7" s="5">
        <f t="shared" si="0"/>
        <v>8448</v>
      </c>
      <c r="E7" s="5">
        <v>3</v>
      </c>
      <c r="F7" s="5">
        <f t="shared" si="1"/>
        <v>345</v>
      </c>
      <c r="G7" s="5">
        <v>77</v>
      </c>
      <c r="H7" s="5">
        <f t="shared" si="2"/>
        <v>8239</v>
      </c>
      <c r="I7" s="5">
        <v>6</v>
      </c>
      <c r="J7" s="5">
        <f t="shared" si="3"/>
        <v>510</v>
      </c>
      <c r="K7" s="5"/>
      <c r="L7" s="5">
        <f t="shared" si="4"/>
        <v>17542</v>
      </c>
      <c r="M7" s="7"/>
      <c r="N7" s="9"/>
    </row>
    <row r="8" spans="1:14" s="1" customFormat="1" ht="19.5" customHeight="1">
      <c r="A8" s="5">
        <v>4</v>
      </c>
      <c r="B8" s="5" t="s">
        <v>14</v>
      </c>
      <c r="C8" s="5">
        <v>23</v>
      </c>
      <c r="D8" s="5">
        <f t="shared" si="0"/>
        <v>2944</v>
      </c>
      <c r="E8" s="5">
        <v>25</v>
      </c>
      <c r="F8" s="5">
        <f t="shared" si="1"/>
        <v>2875</v>
      </c>
      <c r="G8" s="5">
        <v>28</v>
      </c>
      <c r="H8" s="5">
        <f t="shared" si="2"/>
        <v>2996</v>
      </c>
      <c r="I8" s="5">
        <v>30</v>
      </c>
      <c r="J8" s="5">
        <f t="shared" si="3"/>
        <v>2550</v>
      </c>
      <c r="K8" s="5"/>
      <c r="L8" s="5">
        <f t="shared" si="4"/>
        <v>11365</v>
      </c>
      <c r="M8" s="7"/>
      <c r="N8" s="9"/>
    </row>
    <row r="9" spans="1:14" s="1" customFormat="1" ht="19.5" customHeight="1">
      <c r="A9" s="5">
        <v>5</v>
      </c>
      <c r="B9" s="5" t="s">
        <v>15</v>
      </c>
      <c r="C9" s="5">
        <v>233</v>
      </c>
      <c r="D9" s="5">
        <f t="shared" si="0"/>
        <v>29824</v>
      </c>
      <c r="E9" s="5">
        <v>14</v>
      </c>
      <c r="F9" s="5">
        <f t="shared" si="1"/>
        <v>1610</v>
      </c>
      <c r="G9" s="5">
        <v>236</v>
      </c>
      <c r="H9" s="5">
        <f t="shared" si="2"/>
        <v>25252</v>
      </c>
      <c r="I9" s="5">
        <v>134</v>
      </c>
      <c r="J9" s="5">
        <f t="shared" si="3"/>
        <v>11390</v>
      </c>
      <c r="K9" s="5"/>
      <c r="L9" s="5">
        <f t="shared" si="4"/>
        <v>68076</v>
      </c>
      <c r="M9" s="7"/>
      <c r="N9" s="9"/>
    </row>
    <row r="10" spans="1:14" s="1" customFormat="1" ht="19.5" customHeight="1">
      <c r="A10" s="5">
        <v>6</v>
      </c>
      <c r="B10" s="5" t="s">
        <v>16</v>
      </c>
      <c r="C10" s="5">
        <v>230</v>
      </c>
      <c r="D10" s="5">
        <f t="shared" si="0"/>
        <v>29440</v>
      </c>
      <c r="E10" s="5">
        <v>164</v>
      </c>
      <c r="F10" s="5">
        <f t="shared" si="1"/>
        <v>18860</v>
      </c>
      <c r="G10" s="5">
        <v>345</v>
      </c>
      <c r="H10" s="5">
        <f t="shared" si="2"/>
        <v>36915</v>
      </c>
      <c r="I10" s="5">
        <v>229</v>
      </c>
      <c r="J10" s="5">
        <f t="shared" si="3"/>
        <v>19465</v>
      </c>
      <c r="K10" s="5"/>
      <c r="L10" s="5">
        <f t="shared" si="4"/>
        <v>104680</v>
      </c>
      <c r="M10" s="7"/>
      <c r="N10" s="9"/>
    </row>
    <row r="11" spans="1:14" s="1" customFormat="1" ht="24.75" customHeight="1">
      <c r="A11" s="5">
        <v>7</v>
      </c>
      <c r="B11" s="5" t="s">
        <v>17</v>
      </c>
      <c r="C11" s="5">
        <v>47</v>
      </c>
      <c r="D11" s="5">
        <f t="shared" si="0"/>
        <v>6016</v>
      </c>
      <c r="E11" s="5">
        <v>33</v>
      </c>
      <c r="F11" s="5">
        <f t="shared" si="1"/>
        <v>3795</v>
      </c>
      <c r="G11" s="5">
        <v>103</v>
      </c>
      <c r="H11" s="5">
        <f t="shared" si="2"/>
        <v>11021</v>
      </c>
      <c r="I11" s="5">
        <v>42</v>
      </c>
      <c r="J11" s="5">
        <f t="shared" si="3"/>
        <v>3570</v>
      </c>
      <c r="K11" s="5"/>
      <c r="L11" s="5">
        <f t="shared" si="4"/>
        <v>24402</v>
      </c>
      <c r="M11" s="7"/>
      <c r="N11" s="9"/>
    </row>
    <row r="12" spans="1:14" s="1" customFormat="1" ht="24.75" customHeight="1">
      <c r="A12" s="5">
        <v>8</v>
      </c>
      <c r="B12" s="5" t="s">
        <v>18</v>
      </c>
      <c r="C12" s="5">
        <v>70</v>
      </c>
      <c r="D12" s="5">
        <f t="shared" si="0"/>
        <v>8960</v>
      </c>
      <c r="E12" s="5">
        <v>61</v>
      </c>
      <c r="F12" s="5">
        <f t="shared" si="1"/>
        <v>7015</v>
      </c>
      <c r="G12" s="5">
        <v>125</v>
      </c>
      <c r="H12" s="5">
        <f t="shared" si="2"/>
        <v>13375</v>
      </c>
      <c r="I12" s="5">
        <v>88</v>
      </c>
      <c r="J12" s="5">
        <f t="shared" si="3"/>
        <v>7480</v>
      </c>
      <c r="K12" s="5"/>
      <c r="L12" s="5">
        <f t="shared" si="4"/>
        <v>36830</v>
      </c>
      <c r="M12" s="7"/>
      <c r="N12" s="9"/>
    </row>
    <row r="13" spans="1:14" s="1" customFormat="1" ht="24.75" customHeight="1">
      <c r="A13" s="5">
        <v>9</v>
      </c>
      <c r="B13" s="5" t="s">
        <v>19</v>
      </c>
      <c r="C13" s="5">
        <v>81</v>
      </c>
      <c r="D13" s="5">
        <f t="shared" si="0"/>
        <v>10368</v>
      </c>
      <c r="E13" s="5">
        <v>19</v>
      </c>
      <c r="F13" s="5">
        <f t="shared" si="1"/>
        <v>2185</v>
      </c>
      <c r="G13" s="5">
        <v>120</v>
      </c>
      <c r="H13" s="5">
        <f t="shared" si="2"/>
        <v>12840</v>
      </c>
      <c r="I13" s="5">
        <v>62</v>
      </c>
      <c r="J13" s="5">
        <f t="shared" si="3"/>
        <v>5270</v>
      </c>
      <c r="K13" s="5"/>
      <c r="L13" s="5">
        <f t="shared" si="4"/>
        <v>30663</v>
      </c>
      <c r="M13" s="7"/>
      <c r="N13" s="9"/>
    </row>
    <row r="14" spans="1:14" s="1" customFormat="1" ht="24.75" customHeight="1">
      <c r="A14" s="5">
        <v>10</v>
      </c>
      <c r="B14" s="5" t="s">
        <v>20</v>
      </c>
      <c r="C14" s="5">
        <v>57</v>
      </c>
      <c r="D14" s="5">
        <f t="shared" si="0"/>
        <v>7296</v>
      </c>
      <c r="E14" s="5">
        <v>3</v>
      </c>
      <c r="F14" s="5">
        <f t="shared" si="1"/>
        <v>345</v>
      </c>
      <c r="G14" s="5">
        <v>123</v>
      </c>
      <c r="H14" s="5">
        <f t="shared" si="2"/>
        <v>13161</v>
      </c>
      <c r="I14" s="5">
        <v>8</v>
      </c>
      <c r="J14" s="5">
        <f t="shared" si="3"/>
        <v>680</v>
      </c>
      <c r="K14" s="5"/>
      <c r="L14" s="5">
        <f t="shared" si="4"/>
        <v>21482</v>
      </c>
      <c r="M14" s="7"/>
      <c r="N14" s="9"/>
    </row>
    <row r="15" spans="1:14" s="1" customFormat="1" ht="24.75" customHeight="1">
      <c r="A15" s="5">
        <v>11</v>
      </c>
      <c r="B15" s="5" t="s">
        <v>21</v>
      </c>
      <c r="C15" s="5">
        <v>93</v>
      </c>
      <c r="D15" s="5">
        <f t="shared" si="0"/>
        <v>11904</v>
      </c>
      <c r="E15" s="5">
        <v>50</v>
      </c>
      <c r="F15" s="5">
        <f t="shared" si="1"/>
        <v>5750</v>
      </c>
      <c r="G15" s="5">
        <v>154</v>
      </c>
      <c r="H15" s="5">
        <f t="shared" si="2"/>
        <v>16478</v>
      </c>
      <c r="I15" s="5">
        <v>99</v>
      </c>
      <c r="J15" s="5">
        <f t="shared" si="3"/>
        <v>8415</v>
      </c>
      <c r="K15" s="5"/>
      <c r="L15" s="5">
        <f t="shared" si="4"/>
        <v>42547</v>
      </c>
      <c r="M15" s="7"/>
      <c r="N15" s="9"/>
    </row>
    <row r="16" spans="1:19" s="1" customFormat="1" ht="24.75" customHeight="1">
      <c r="A16" s="5">
        <v>12</v>
      </c>
      <c r="B16" s="5" t="s">
        <v>22</v>
      </c>
      <c r="C16" s="5">
        <v>33</v>
      </c>
      <c r="D16" s="5">
        <f t="shared" si="0"/>
        <v>4224</v>
      </c>
      <c r="E16" s="5">
        <v>26</v>
      </c>
      <c r="F16" s="5">
        <f t="shared" si="1"/>
        <v>2990</v>
      </c>
      <c r="G16" s="5">
        <v>63</v>
      </c>
      <c r="H16" s="5">
        <f t="shared" si="2"/>
        <v>6741</v>
      </c>
      <c r="I16" s="5">
        <v>40</v>
      </c>
      <c r="J16" s="5">
        <f t="shared" si="3"/>
        <v>3400</v>
      </c>
      <c r="K16" s="5"/>
      <c r="L16" s="5">
        <f t="shared" si="4"/>
        <v>17355</v>
      </c>
      <c r="M16" s="7"/>
      <c r="N16" s="9"/>
      <c r="O16" s="8"/>
      <c r="S16" s="1" t="s">
        <v>23</v>
      </c>
    </row>
    <row r="17" spans="1:15" s="1" customFormat="1" ht="24.75" customHeight="1">
      <c r="A17" s="5">
        <v>13</v>
      </c>
      <c r="B17" s="5" t="s">
        <v>24</v>
      </c>
      <c r="C17" s="5">
        <v>64</v>
      </c>
      <c r="D17" s="5">
        <f t="shared" si="0"/>
        <v>8192</v>
      </c>
      <c r="E17" s="5">
        <v>32</v>
      </c>
      <c r="F17" s="5">
        <f t="shared" si="1"/>
        <v>3680</v>
      </c>
      <c r="G17" s="5">
        <v>69</v>
      </c>
      <c r="H17" s="5">
        <f t="shared" si="2"/>
        <v>7383</v>
      </c>
      <c r="I17" s="5">
        <v>28</v>
      </c>
      <c r="J17" s="5">
        <f t="shared" si="3"/>
        <v>2380</v>
      </c>
      <c r="K17" s="5"/>
      <c r="L17" s="5">
        <f t="shared" si="4"/>
        <v>21635</v>
      </c>
      <c r="M17" s="7"/>
      <c r="N17" s="9"/>
      <c r="O17" s="8"/>
    </row>
    <row r="18" spans="1:15" s="1" customFormat="1" ht="24.75" customHeight="1">
      <c r="A18" s="5">
        <v>14</v>
      </c>
      <c r="B18" s="5" t="s">
        <v>25</v>
      </c>
      <c r="C18" s="5">
        <v>48</v>
      </c>
      <c r="D18" s="5">
        <f t="shared" si="0"/>
        <v>6144</v>
      </c>
      <c r="E18" s="5">
        <v>20</v>
      </c>
      <c r="F18" s="5">
        <f t="shared" si="1"/>
        <v>2300</v>
      </c>
      <c r="G18" s="5">
        <v>92</v>
      </c>
      <c r="H18" s="5">
        <f t="shared" si="2"/>
        <v>9844</v>
      </c>
      <c r="I18" s="5">
        <v>36</v>
      </c>
      <c r="J18" s="5">
        <f t="shared" si="3"/>
        <v>3060</v>
      </c>
      <c r="K18" s="5"/>
      <c r="L18" s="5">
        <f t="shared" si="4"/>
        <v>21348</v>
      </c>
      <c r="M18" s="7"/>
      <c r="N18" s="7"/>
      <c r="O18" s="7"/>
    </row>
    <row r="19" spans="1:15" s="1" customFormat="1" ht="24.75" customHeight="1">
      <c r="A19" s="5">
        <v>15</v>
      </c>
      <c r="B19" s="5" t="s">
        <v>26</v>
      </c>
      <c r="C19" s="5">
        <v>42</v>
      </c>
      <c r="D19" s="5">
        <f t="shared" si="0"/>
        <v>5376</v>
      </c>
      <c r="E19" s="5">
        <v>2</v>
      </c>
      <c r="F19" s="5">
        <f t="shared" si="1"/>
        <v>230</v>
      </c>
      <c r="G19" s="5">
        <v>42</v>
      </c>
      <c r="H19" s="5">
        <f t="shared" si="2"/>
        <v>4494</v>
      </c>
      <c r="I19" s="5">
        <v>1</v>
      </c>
      <c r="J19" s="5">
        <f t="shared" si="3"/>
        <v>85</v>
      </c>
      <c r="K19" s="5"/>
      <c r="L19" s="5">
        <f t="shared" si="4"/>
        <v>10185</v>
      </c>
      <c r="M19" s="7"/>
      <c r="N19" s="9"/>
      <c r="O19" s="8"/>
    </row>
    <row r="20" spans="1:14" s="1" customFormat="1" ht="24.75" customHeight="1">
      <c r="A20" s="5">
        <v>16</v>
      </c>
      <c r="B20" s="5" t="s">
        <v>27</v>
      </c>
      <c r="C20" s="5">
        <v>40</v>
      </c>
      <c r="D20" s="5">
        <f t="shared" si="0"/>
        <v>5120</v>
      </c>
      <c r="E20" s="5">
        <v>25</v>
      </c>
      <c r="F20" s="5">
        <f t="shared" si="1"/>
        <v>2875</v>
      </c>
      <c r="G20" s="5">
        <v>58</v>
      </c>
      <c r="H20" s="5">
        <f t="shared" si="2"/>
        <v>6206</v>
      </c>
      <c r="I20" s="5">
        <v>15</v>
      </c>
      <c r="J20" s="5">
        <f t="shared" si="3"/>
        <v>1275</v>
      </c>
      <c r="K20" s="5"/>
      <c r="L20" s="5">
        <f t="shared" si="4"/>
        <v>15476</v>
      </c>
      <c r="M20" s="7"/>
      <c r="N20" s="9"/>
    </row>
    <row r="21" spans="1:14" s="1" customFormat="1" ht="24.75" customHeight="1">
      <c r="A21" s="5">
        <v>17</v>
      </c>
      <c r="B21" s="5" t="s">
        <v>28</v>
      </c>
      <c r="C21" s="5">
        <v>22</v>
      </c>
      <c r="D21" s="5">
        <f t="shared" si="0"/>
        <v>2816</v>
      </c>
      <c r="E21" s="5">
        <v>4</v>
      </c>
      <c r="F21" s="5">
        <f t="shared" si="1"/>
        <v>460</v>
      </c>
      <c r="G21" s="5">
        <v>30</v>
      </c>
      <c r="H21" s="5">
        <f t="shared" si="2"/>
        <v>3210</v>
      </c>
      <c r="I21" s="5">
        <v>5</v>
      </c>
      <c r="J21" s="5">
        <f t="shared" si="3"/>
        <v>425</v>
      </c>
      <c r="K21" s="5"/>
      <c r="L21" s="5">
        <f t="shared" si="4"/>
        <v>6911</v>
      </c>
      <c r="M21" s="7"/>
      <c r="N21" s="9"/>
    </row>
    <row r="22" spans="1:14" s="1" customFormat="1" ht="24.75" customHeight="1">
      <c r="A22" s="5">
        <v>18</v>
      </c>
      <c r="B22" s="5" t="s">
        <v>29</v>
      </c>
      <c r="C22" s="5">
        <v>42</v>
      </c>
      <c r="D22" s="5">
        <f t="shared" si="0"/>
        <v>5376</v>
      </c>
      <c r="E22" s="5">
        <v>14</v>
      </c>
      <c r="F22" s="5">
        <f t="shared" si="1"/>
        <v>1610</v>
      </c>
      <c r="G22" s="5">
        <v>81</v>
      </c>
      <c r="H22" s="5">
        <f t="shared" si="2"/>
        <v>8667</v>
      </c>
      <c r="I22" s="5">
        <v>9</v>
      </c>
      <c r="J22" s="5">
        <f t="shared" si="3"/>
        <v>765</v>
      </c>
      <c r="K22" s="5"/>
      <c r="L22" s="5">
        <f t="shared" si="4"/>
        <v>16418</v>
      </c>
      <c r="M22" s="7"/>
      <c r="N22" s="9"/>
    </row>
    <row r="23" spans="1:14" s="1" customFormat="1" ht="24.75" customHeight="1">
      <c r="A23" s="5">
        <v>19</v>
      </c>
      <c r="B23" s="5" t="s">
        <v>30</v>
      </c>
      <c r="C23" s="5">
        <v>31</v>
      </c>
      <c r="D23" s="5">
        <f t="shared" si="0"/>
        <v>3968</v>
      </c>
      <c r="E23" s="5">
        <v>0</v>
      </c>
      <c r="F23" s="5">
        <f t="shared" si="1"/>
        <v>0</v>
      </c>
      <c r="G23" s="5">
        <v>33</v>
      </c>
      <c r="H23" s="5">
        <f t="shared" si="2"/>
        <v>3531</v>
      </c>
      <c r="I23" s="5">
        <v>3</v>
      </c>
      <c r="J23" s="5">
        <f t="shared" si="3"/>
        <v>255</v>
      </c>
      <c r="K23" s="5"/>
      <c r="L23" s="5">
        <f t="shared" si="4"/>
        <v>7754</v>
      </c>
      <c r="M23" s="7"/>
      <c r="N23" s="9"/>
    </row>
    <row r="24" spans="1:14" s="1" customFormat="1" ht="24.75" customHeight="1">
      <c r="A24" s="5">
        <v>20</v>
      </c>
      <c r="B24" s="5" t="s">
        <v>31</v>
      </c>
      <c r="C24" s="5">
        <v>20</v>
      </c>
      <c r="D24" s="5">
        <f t="shared" si="0"/>
        <v>2560</v>
      </c>
      <c r="E24" s="5">
        <v>19</v>
      </c>
      <c r="F24" s="5">
        <f t="shared" si="1"/>
        <v>2185</v>
      </c>
      <c r="G24" s="5">
        <v>31</v>
      </c>
      <c r="H24" s="5">
        <f t="shared" si="2"/>
        <v>3317</v>
      </c>
      <c r="I24" s="5">
        <v>45</v>
      </c>
      <c r="J24" s="5">
        <f t="shared" si="3"/>
        <v>3825</v>
      </c>
      <c r="K24" s="5"/>
      <c r="L24" s="5">
        <f t="shared" si="4"/>
        <v>11887</v>
      </c>
      <c r="M24" s="7"/>
      <c r="N24" s="9"/>
    </row>
    <row r="25" spans="1:14" s="1" customFormat="1" ht="24.75" customHeight="1">
      <c r="A25" s="5">
        <v>21</v>
      </c>
      <c r="B25" s="5" t="s">
        <v>32</v>
      </c>
      <c r="C25" s="5">
        <v>16</v>
      </c>
      <c r="D25" s="5">
        <f t="shared" si="0"/>
        <v>2048</v>
      </c>
      <c r="E25" s="5">
        <v>7</v>
      </c>
      <c r="F25" s="5">
        <f t="shared" si="1"/>
        <v>805</v>
      </c>
      <c r="G25" s="5">
        <v>26</v>
      </c>
      <c r="H25" s="5">
        <f t="shared" si="2"/>
        <v>2782</v>
      </c>
      <c r="I25" s="5">
        <v>10</v>
      </c>
      <c r="J25" s="5">
        <f t="shared" si="3"/>
        <v>850</v>
      </c>
      <c r="K25" s="5"/>
      <c r="L25" s="5">
        <f t="shared" si="4"/>
        <v>6485</v>
      </c>
      <c r="M25" s="7"/>
      <c r="N25" s="9"/>
    </row>
    <row r="26" spans="1:14" s="1" customFormat="1" ht="24.75" customHeight="1">
      <c r="A26" s="5">
        <v>22</v>
      </c>
      <c r="B26" s="5" t="s">
        <v>33</v>
      </c>
      <c r="C26" s="5">
        <v>39</v>
      </c>
      <c r="D26" s="5">
        <f t="shared" si="0"/>
        <v>4992</v>
      </c>
      <c r="E26" s="5">
        <v>15</v>
      </c>
      <c r="F26" s="5">
        <f t="shared" si="1"/>
        <v>1725</v>
      </c>
      <c r="G26" s="5">
        <v>89</v>
      </c>
      <c r="H26" s="5">
        <f t="shared" si="2"/>
        <v>9523</v>
      </c>
      <c r="I26" s="5">
        <v>31</v>
      </c>
      <c r="J26" s="5">
        <f t="shared" si="3"/>
        <v>2635</v>
      </c>
      <c r="K26" s="5"/>
      <c r="L26" s="5">
        <f t="shared" si="4"/>
        <v>18875</v>
      </c>
      <c r="M26" s="7"/>
      <c r="N26" s="9"/>
    </row>
    <row r="27" spans="1:14" s="1" customFormat="1" ht="24.75" customHeight="1">
      <c r="A27" s="5" t="s">
        <v>34</v>
      </c>
      <c r="B27" s="5"/>
      <c r="C27" s="5">
        <f aca="true" t="shared" si="5" ref="C27:L27">SUM(C5:C26)</f>
        <v>1455</v>
      </c>
      <c r="D27" s="5">
        <f t="shared" si="0"/>
        <v>186240</v>
      </c>
      <c r="E27" s="5">
        <f t="shared" si="5"/>
        <v>663</v>
      </c>
      <c r="F27" s="5">
        <f t="shared" si="5"/>
        <v>76245</v>
      </c>
      <c r="G27" s="5">
        <f t="shared" si="5"/>
        <v>2293</v>
      </c>
      <c r="H27" s="5">
        <f t="shared" si="2"/>
        <v>245351</v>
      </c>
      <c r="I27" s="5">
        <f t="shared" si="5"/>
        <v>1163</v>
      </c>
      <c r="J27" s="5">
        <f t="shared" si="5"/>
        <v>98855</v>
      </c>
      <c r="K27" s="5" t="s">
        <v>35</v>
      </c>
      <c r="L27" s="5">
        <f>SUM(L5:L26)</f>
        <v>606691</v>
      </c>
      <c r="M27" s="7"/>
      <c r="N27" s="8"/>
    </row>
    <row r="28" spans="1:13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ht="14.25">
      <c r="I29" s="7"/>
    </row>
  </sheetData>
  <sheetProtection/>
  <mergeCells count="9">
    <mergeCell ref="A1:L1"/>
    <mergeCell ref="A2:A4"/>
    <mergeCell ref="B2:B4"/>
    <mergeCell ref="K2:K4"/>
    <mergeCell ref="L2:L4"/>
    <mergeCell ref="C2:D3"/>
    <mergeCell ref="E2:F3"/>
    <mergeCell ref="G2:H3"/>
    <mergeCell ref="I2:J3"/>
  </mergeCells>
  <printOptions/>
  <pageMargins left="0.5118055555555555" right="0.2361111111111111" top="0.5506944444444445" bottom="0.7513888888888889" header="0.2986111111111111" footer="0.2986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lenovo</cp:lastModifiedBy>
  <cp:lastPrinted>2021-08-10T02:14:18Z</cp:lastPrinted>
  <dcterms:created xsi:type="dcterms:W3CDTF">2015-06-30T07:23:42Z</dcterms:created>
  <dcterms:modified xsi:type="dcterms:W3CDTF">2023-07-25T08:23:36Z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B87DFB8C72444884B12FF8BC9602D518</vt:lpwstr>
  </property>
</Properties>
</file>