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Template" sheetId="1" r:id="rId1"/>
    <sheet name="Sheet1" sheetId="2" r:id="rId2"/>
  </sheets>
  <definedNames>
    <definedName name="_xlnm._FilterDatabase" localSheetId="0" hidden="1">'Template'!$A$5:$Q$13</definedName>
    <definedName name="_xlnm.Print_Area" localSheetId="0">'Template'!$A$1:$P$13</definedName>
    <definedName name="_xlnm.Print_Titles" localSheetId="0">'Template'!$4:$5</definedName>
  </definedNames>
  <calcPr fullCalcOnLoad="1"/>
</workbook>
</file>

<file path=xl/sharedStrings.xml><?xml version="1.0" encoding="utf-8"?>
<sst xmlns="http://schemas.openxmlformats.org/spreadsheetml/2006/main" count="77" uniqueCount="55">
  <si>
    <t>附件</t>
  </si>
  <si>
    <t>2022年市级和县级农村危房改造专项补助资金分配表</t>
  </si>
  <si>
    <t>序号</t>
  </si>
  <si>
    <t>乡（镇）</t>
  </si>
  <si>
    <t>村民
委员会</t>
  </si>
  <si>
    <t>户主
姓名</t>
  </si>
  <si>
    <t>身份证号</t>
  </si>
  <si>
    <t>人口数</t>
  </si>
  <si>
    <t>住房危险性等级</t>
  </si>
  <si>
    <t>贫困类型</t>
  </si>
  <si>
    <t>改造方式</t>
  </si>
  <si>
    <t>已拨付</t>
  </si>
  <si>
    <t>本次拨付</t>
  </si>
  <si>
    <t>总补助资金（万元）</t>
  </si>
  <si>
    <t>备注</t>
  </si>
  <si>
    <t>中央补助资金（万元）</t>
  </si>
  <si>
    <t>市同心安居工程补助资金（万元）</t>
  </si>
  <si>
    <t>市级补助资金（万元）</t>
  </si>
  <si>
    <t>县级补助资金（万元）</t>
  </si>
  <si>
    <t>合计拨付
（万元）</t>
  </si>
  <si>
    <t>一都镇</t>
  </si>
  <si>
    <t>玉三村</t>
  </si>
  <si>
    <t>无房</t>
  </si>
  <si>
    <t>其他脱贫户</t>
  </si>
  <si>
    <t>原址翻建</t>
  </si>
  <si>
    <t>同心房</t>
  </si>
  <si>
    <t>南阳村</t>
  </si>
  <si>
    <t>肖友庆</t>
  </si>
  <si>
    <t>低保户</t>
  </si>
  <si>
    <t>达埔镇</t>
  </si>
  <si>
    <t>达德村</t>
  </si>
  <si>
    <t>叶建坡</t>
  </si>
  <si>
    <t>C级</t>
  </si>
  <si>
    <t>低保户,残疾人家庭</t>
  </si>
  <si>
    <t>达理村</t>
  </si>
  <si>
    <t>陈梅治</t>
  </si>
  <si>
    <t>蓬壶镇</t>
  </si>
  <si>
    <t>孔里村</t>
  </si>
  <si>
    <t>潘淑琴</t>
  </si>
  <si>
    <t>新溪村</t>
  </si>
  <si>
    <t>林瑞兴</t>
  </si>
  <si>
    <t>农村分散供养特困人员，残疾人家庭</t>
  </si>
  <si>
    <t>修缮加固</t>
  </si>
  <si>
    <t>新增</t>
  </si>
  <si>
    <t>乌石村</t>
  </si>
  <si>
    <t>陈红艳</t>
  </si>
  <si>
    <t>合计</t>
  </si>
  <si>
    <t>肖  保</t>
  </si>
  <si>
    <t>350525********0521</t>
  </si>
  <si>
    <t>350525********0517</t>
  </si>
  <si>
    <t>350525********3591</t>
  </si>
  <si>
    <t>35052********1086</t>
  </si>
  <si>
    <t>350525********3020</t>
  </si>
  <si>
    <t>350525********3515</t>
  </si>
  <si>
    <t>350525********5628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</si>
</sst>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G12" sqref="G12"/>
    </sheetView>
  </sheetViews>
  <sheetFormatPr defaultColWidth="9.00390625" defaultRowHeight="13.5"/>
  <cols>
    <col min="1" max="1" width="5.125" style="0" customWidth="1"/>
    <col min="2" max="2" width="9.25390625" style="0" customWidth="1"/>
    <col min="3" max="3" width="8.25390625" style="0" customWidth="1"/>
    <col min="4" max="4" width="7.50390625" style="0" customWidth="1"/>
    <col min="5" max="5" width="19.75390625" style="0" customWidth="1"/>
    <col min="6" max="6" width="7.125" style="0" customWidth="1"/>
    <col min="7" max="7" width="9.25390625" style="2" customWidth="1"/>
    <col min="8" max="8" width="13.25390625" style="0" customWidth="1"/>
    <col min="9" max="9" width="10.00390625" style="0" customWidth="1"/>
    <col min="10" max="10" width="15.375" style="0" customWidth="1"/>
    <col min="11" max="11" width="13.625" style="0" customWidth="1"/>
    <col min="12" max="13" width="12.625" style="0" customWidth="1"/>
    <col min="14" max="14" width="10.875" style="0" customWidth="1"/>
    <col min="15" max="15" width="12.25390625" style="0" customWidth="1"/>
    <col min="16" max="16" width="9.50390625" style="0" customWidth="1"/>
    <col min="17" max="17" width="9.00390625" style="0" customWidth="1"/>
  </cols>
  <sheetData>
    <row r="1" ht="24.75" customHeight="1">
      <c r="A1" s="3" t="s">
        <v>0</v>
      </c>
    </row>
    <row r="2" ht="24.75" customHeight="1">
      <c r="A2" s="3"/>
    </row>
    <row r="3" spans="1:16" ht="53.25" customHeight="1">
      <c r="A3" s="18" t="s">
        <v>1</v>
      </c>
      <c r="B3" s="18"/>
      <c r="C3" s="18"/>
      <c r="D3" s="18"/>
      <c r="E3" s="18"/>
      <c r="F3" s="18"/>
      <c r="G3" s="19"/>
      <c r="H3" s="18"/>
      <c r="I3" s="18"/>
      <c r="J3" s="18"/>
      <c r="K3" s="18"/>
      <c r="L3" s="18"/>
      <c r="M3" s="18"/>
      <c r="N3" s="18"/>
      <c r="O3" s="18"/>
      <c r="P3" s="18"/>
    </row>
    <row r="4" spans="1:16" ht="42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/>
      <c r="L4" s="14" t="s">
        <v>12</v>
      </c>
      <c r="M4" s="14"/>
      <c r="N4" s="15"/>
      <c r="O4" s="13" t="s">
        <v>13</v>
      </c>
      <c r="P4" s="13" t="s">
        <v>14</v>
      </c>
    </row>
    <row r="5" spans="1:16" ht="50.25" customHeight="1">
      <c r="A5" s="13"/>
      <c r="B5" s="13"/>
      <c r="C5" s="13"/>
      <c r="D5" s="13"/>
      <c r="E5" s="13"/>
      <c r="F5" s="13"/>
      <c r="G5" s="13"/>
      <c r="H5" s="13"/>
      <c r="I5" s="13"/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13"/>
      <c r="P5" s="13"/>
    </row>
    <row r="6" spans="1:16" s="1" customFormat="1" ht="39.75" customHeight="1">
      <c r="A6" s="4">
        <v>1</v>
      </c>
      <c r="B6" s="5" t="s">
        <v>20</v>
      </c>
      <c r="C6" s="5" t="s">
        <v>21</v>
      </c>
      <c r="D6" s="17" t="s">
        <v>47</v>
      </c>
      <c r="E6" s="17" t="s">
        <v>48</v>
      </c>
      <c r="F6" s="7">
        <v>2</v>
      </c>
      <c r="G6" s="5" t="s">
        <v>22</v>
      </c>
      <c r="H6" s="5" t="s">
        <v>23</v>
      </c>
      <c r="I6" s="6" t="s">
        <v>24</v>
      </c>
      <c r="J6" s="9">
        <v>1.76</v>
      </c>
      <c r="K6" s="9">
        <v>4</v>
      </c>
      <c r="L6" s="9">
        <f>F6*0.6</f>
        <v>1.2</v>
      </c>
      <c r="M6" s="9">
        <v>0</v>
      </c>
      <c r="N6" s="9">
        <f aca="true" t="shared" si="0" ref="N6:N13">L6+M6</f>
        <v>1.2</v>
      </c>
      <c r="O6" s="9">
        <f aca="true" t="shared" si="1" ref="O6:O12">J6+K6+L6+M6</f>
        <v>6.96</v>
      </c>
      <c r="P6" s="6" t="s">
        <v>25</v>
      </c>
    </row>
    <row r="7" spans="1:16" s="1" customFormat="1" ht="39.75" customHeight="1">
      <c r="A7" s="4">
        <v>2</v>
      </c>
      <c r="B7" s="5" t="s">
        <v>20</v>
      </c>
      <c r="C7" s="5" t="s">
        <v>26</v>
      </c>
      <c r="D7" s="5" t="s">
        <v>27</v>
      </c>
      <c r="E7" s="17" t="s">
        <v>49</v>
      </c>
      <c r="F7" s="7">
        <v>5</v>
      </c>
      <c r="G7" s="5" t="s">
        <v>22</v>
      </c>
      <c r="H7" s="5" t="s">
        <v>28</v>
      </c>
      <c r="I7" s="6" t="s">
        <v>24</v>
      </c>
      <c r="J7" s="9">
        <v>1.76</v>
      </c>
      <c r="K7" s="9">
        <v>4</v>
      </c>
      <c r="L7" s="9">
        <v>2.4</v>
      </c>
      <c r="M7" s="9">
        <v>0</v>
      </c>
      <c r="N7" s="9">
        <f t="shared" si="0"/>
        <v>2.4</v>
      </c>
      <c r="O7" s="9">
        <f t="shared" si="1"/>
        <v>8.16</v>
      </c>
      <c r="P7" s="6" t="s">
        <v>25</v>
      </c>
    </row>
    <row r="8" spans="1:16" s="1" customFormat="1" ht="39.75" customHeight="1">
      <c r="A8" s="4">
        <v>3</v>
      </c>
      <c r="B8" s="5" t="s">
        <v>29</v>
      </c>
      <c r="C8" s="5" t="s">
        <v>30</v>
      </c>
      <c r="D8" s="5" t="s">
        <v>31</v>
      </c>
      <c r="E8" s="20" t="s">
        <v>50</v>
      </c>
      <c r="F8" s="7">
        <v>1</v>
      </c>
      <c r="G8" s="5" t="s">
        <v>32</v>
      </c>
      <c r="H8" s="5" t="s">
        <v>33</v>
      </c>
      <c r="I8" s="6" t="s">
        <v>24</v>
      </c>
      <c r="J8" s="9">
        <v>1.76</v>
      </c>
      <c r="K8" s="9">
        <v>4</v>
      </c>
      <c r="L8" s="9">
        <v>0.6</v>
      </c>
      <c r="M8" s="9">
        <v>0</v>
      </c>
      <c r="N8" s="9">
        <f t="shared" si="0"/>
        <v>0.6</v>
      </c>
      <c r="O8" s="9">
        <f t="shared" si="1"/>
        <v>6.359999999999999</v>
      </c>
      <c r="P8" s="6" t="s">
        <v>25</v>
      </c>
    </row>
    <row r="9" spans="1:16" s="1" customFormat="1" ht="39.75" customHeight="1">
      <c r="A9" s="4">
        <v>4</v>
      </c>
      <c r="B9" s="5" t="s">
        <v>29</v>
      </c>
      <c r="C9" s="5" t="s">
        <v>34</v>
      </c>
      <c r="D9" s="5" t="s">
        <v>35</v>
      </c>
      <c r="E9" s="17" t="s">
        <v>51</v>
      </c>
      <c r="F9" s="7">
        <v>4</v>
      </c>
      <c r="G9" s="5" t="s">
        <v>32</v>
      </c>
      <c r="H9" s="5" t="s">
        <v>33</v>
      </c>
      <c r="I9" s="6" t="s">
        <v>24</v>
      </c>
      <c r="J9" s="9">
        <v>1.76</v>
      </c>
      <c r="K9" s="9">
        <v>4</v>
      </c>
      <c r="L9" s="9">
        <v>2.4</v>
      </c>
      <c r="M9" s="9">
        <v>0</v>
      </c>
      <c r="N9" s="9">
        <f t="shared" si="0"/>
        <v>2.4</v>
      </c>
      <c r="O9" s="9">
        <f t="shared" si="1"/>
        <v>8.16</v>
      </c>
      <c r="P9" s="6" t="s">
        <v>25</v>
      </c>
    </row>
    <row r="10" spans="1:16" s="1" customFormat="1" ht="39.75" customHeight="1">
      <c r="A10" s="4">
        <v>5</v>
      </c>
      <c r="B10" s="5" t="s">
        <v>36</v>
      </c>
      <c r="C10" s="5" t="s">
        <v>37</v>
      </c>
      <c r="D10" s="5" t="s">
        <v>38</v>
      </c>
      <c r="E10" s="17" t="s">
        <v>52</v>
      </c>
      <c r="F10" s="7">
        <v>4</v>
      </c>
      <c r="G10" s="5" t="s">
        <v>32</v>
      </c>
      <c r="H10" s="5" t="s">
        <v>28</v>
      </c>
      <c r="I10" s="6" t="s">
        <v>24</v>
      </c>
      <c r="J10" s="9">
        <v>1.76</v>
      </c>
      <c r="K10" s="9">
        <v>4</v>
      </c>
      <c r="L10" s="9">
        <f>F10*0.6</f>
        <v>2.4</v>
      </c>
      <c r="M10" s="9">
        <v>0</v>
      </c>
      <c r="N10" s="9">
        <f t="shared" si="0"/>
        <v>2.4</v>
      </c>
      <c r="O10" s="9">
        <f t="shared" si="1"/>
        <v>8.16</v>
      </c>
      <c r="P10" s="6" t="s">
        <v>25</v>
      </c>
    </row>
    <row r="11" spans="1:16" s="1" customFormat="1" ht="39.75" customHeight="1">
      <c r="A11" s="4">
        <v>6</v>
      </c>
      <c r="B11" s="5" t="s">
        <v>29</v>
      </c>
      <c r="C11" s="5" t="s">
        <v>39</v>
      </c>
      <c r="D11" s="5" t="s">
        <v>40</v>
      </c>
      <c r="E11" s="20" t="s">
        <v>53</v>
      </c>
      <c r="F11" s="6">
        <v>1</v>
      </c>
      <c r="G11" s="5" t="s">
        <v>32</v>
      </c>
      <c r="H11" s="10" t="s">
        <v>41</v>
      </c>
      <c r="I11" s="6" t="s">
        <v>42</v>
      </c>
      <c r="J11" s="11"/>
      <c r="K11" s="11"/>
      <c r="L11" s="9">
        <f>F11*0.6</f>
        <v>0.6</v>
      </c>
      <c r="M11" s="9">
        <v>3.4</v>
      </c>
      <c r="N11" s="9">
        <f t="shared" si="0"/>
        <v>4</v>
      </c>
      <c r="O11" s="9">
        <f t="shared" si="1"/>
        <v>4</v>
      </c>
      <c r="P11" s="6" t="s">
        <v>43</v>
      </c>
    </row>
    <row r="12" spans="1:16" s="1" customFormat="1" ht="39.75" customHeight="1">
      <c r="A12" s="4">
        <v>7</v>
      </c>
      <c r="B12" s="5" t="s">
        <v>29</v>
      </c>
      <c r="C12" s="5" t="s">
        <v>44</v>
      </c>
      <c r="D12" s="5" t="s">
        <v>45</v>
      </c>
      <c r="E12" s="20" t="s">
        <v>54</v>
      </c>
      <c r="F12" s="6">
        <v>2</v>
      </c>
      <c r="G12" s="5" t="s">
        <v>32</v>
      </c>
      <c r="H12" s="5" t="s">
        <v>28</v>
      </c>
      <c r="I12" s="6" t="s">
        <v>24</v>
      </c>
      <c r="J12" s="11"/>
      <c r="K12" s="11"/>
      <c r="L12" s="9">
        <v>1.2</v>
      </c>
      <c r="M12" s="9">
        <v>2.8</v>
      </c>
      <c r="N12" s="9">
        <f t="shared" si="0"/>
        <v>4</v>
      </c>
      <c r="O12" s="9">
        <f t="shared" si="1"/>
        <v>4</v>
      </c>
      <c r="P12" s="6" t="s">
        <v>43</v>
      </c>
    </row>
    <row r="13" spans="1:16" s="1" customFormat="1" ht="39.75" customHeight="1">
      <c r="A13" s="6" t="s">
        <v>46</v>
      </c>
      <c r="B13" s="16"/>
      <c r="C13" s="16"/>
      <c r="D13" s="16"/>
      <c r="E13" s="16"/>
      <c r="F13" s="6">
        <f>SUM(F6:F12)</f>
        <v>19</v>
      </c>
      <c r="G13" s="10"/>
      <c r="H13" s="6"/>
      <c r="I13" s="6"/>
      <c r="J13" s="6">
        <f>SUM(J6:J12)</f>
        <v>8.8</v>
      </c>
      <c r="K13" s="6">
        <f>SUM(K6:K12)</f>
        <v>20</v>
      </c>
      <c r="L13" s="6">
        <f>SUM(L6:L12)</f>
        <v>10.799999999999999</v>
      </c>
      <c r="M13" s="6">
        <f>SUM(M6:M12)</f>
        <v>6.199999999999999</v>
      </c>
      <c r="N13" s="12">
        <f t="shared" si="0"/>
        <v>17</v>
      </c>
      <c r="O13" s="6">
        <f>SUM(O6:O12)</f>
        <v>45.8</v>
      </c>
      <c r="P13" s="6"/>
    </row>
  </sheetData>
  <sheetProtection/>
  <autoFilter ref="A5:Q13"/>
  <mergeCells count="15">
    <mergeCell ref="I4:I5"/>
    <mergeCell ref="O4:O5"/>
    <mergeCell ref="P4:P5"/>
    <mergeCell ref="F4:F5"/>
    <mergeCell ref="G4:G5"/>
    <mergeCell ref="H4:H5"/>
    <mergeCell ref="A3:P3"/>
    <mergeCell ref="J4:K4"/>
    <mergeCell ref="L4:N4"/>
    <mergeCell ref="B13:E13"/>
    <mergeCell ref="A4:A5"/>
    <mergeCell ref="B4:B5"/>
    <mergeCell ref="C4:C5"/>
    <mergeCell ref="D4:D5"/>
    <mergeCell ref="E4:E5"/>
  </mergeCells>
  <printOptions horizontalCentered="1"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4" sqref="M2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2023-01-05T03:09:04Z</cp:lastPrinted>
  <dcterms:created xsi:type="dcterms:W3CDTF">2013-07-31T10:35:39Z</dcterms:created>
  <dcterms:modified xsi:type="dcterms:W3CDTF">2023-01-05T03:17:10Z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A821CAEA72C6473097B124299C76A122</vt:lpwstr>
  </property>
</Properties>
</file>