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<sst xmlns="http://schemas.openxmlformats.org/spreadsheetml/2006/main" count="43" uniqueCount="37">
  <si>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附件：</t>
  </si>
  <si>
    <t>2025年3月份80周岁及以上老年人高龄补贴资金安排表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</si>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</sst>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15" activePane="bottomLeft" state="frozen"/>
      <selection/>
      <selection pane="bottomLeft" activeCell="R3" sqref="R3"/>
    </sheetView>
  </sheetViews>
  <sheetFormatPr defaultColWidth="9" defaultRowHeight="14.25"/>
  <cols>
    <col min="1" max="1" width="5.125" customWidth="1"/>
    <col min="2" max="2" width="9.86666666666667" customWidth="1"/>
    <col min="3" max="13" width="10.625" customWidth="1"/>
    <col min="14" max="14" width="10.625" style="5" customWidth="1"/>
    <col min="15" max="15" width="13.7416666666667" customWidth="1"/>
  </cols>
  <sheetData>
    <row r="1" spans="1:1">
      <c r="A1" t="s">
        <v>0</v>
      </c>
    </row>
    <row r="2" ht="5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0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5" t="s">
        <v>7</v>
      </c>
      <c r="M3" s="9" t="s">
        <v>8</v>
      </c>
      <c r="N3" s="16" t="s">
        <v>9</v>
      </c>
      <c r="O3" s="17" t="s">
        <v>10</v>
      </c>
    </row>
    <row r="4" ht="40" customHeight="1" spans="1:15">
      <c r="A4" s="7"/>
      <c r="B4" s="8"/>
      <c r="C4" s="12" t="s">
        <v>11</v>
      </c>
      <c r="D4" s="12" t="s">
        <v>12</v>
      </c>
      <c r="E4" s="12" t="s">
        <v>13</v>
      </c>
      <c r="F4" s="12" t="s">
        <v>11</v>
      </c>
      <c r="G4" s="12" t="s">
        <v>12</v>
      </c>
      <c r="H4" s="12" t="s">
        <v>13</v>
      </c>
      <c r="I4" s="12" t="s">
        <v>11</v>
      </c>
      <c r="J4" s="12" t="s">
        <v>12</v>
      </c>
      <c r="K4" s="9" t="s">
        <v>13</v>
      </c>
      <c r="L4" s="15"/>
      <c r="M4" s="9"/>
      <c r="N4" s="12"/>
      <c r="O4" s="18"/>
    </row>
    <row r="5" s="1" customFormat="1" ht="22" customHeight="1" spans="1:15">
      <c r="A5" s="7">
        <v>1</v>
      </c>
      <c r="B5" s="8" t="s">
        <v>14</v>
      </c>
      <c r="C5" s="7">
        <v>274</v>
      </c>
      <c r="D5" s="7">
        <v>50</v>
      </c>
      <c r="E5" s="7">
        <f t="shared" ref="E5:E27" si="0">C5*D5</f>
        <v>13700</v>
      </c>
      <c r="F5" s="7">
        <v>36</v>
      </c>
      <c r="G5" s="7">
        <v>100</v>
      </c>
      <c r="H5" s="7">
        <f t="shared" ref="H5:H27" si="1">F5*G5</f>
        <v>3600</v>
      </c>
      <c r="I5" s="7">
        <v>0</v>
      </c>
      <c r="J5" s="7">
        <v>300</v>
      </c>
      <c r="K5" s="7">
        <f t="shared" ref="K5:K27" si="2">I5*J5</f>
        <v>0</v>
      </c>
      <c r="L5" s="7">
        <f>E5+H5+K5</f>
        <v>17300</v>
      </c>
      <c r="M5" s="7">
        <v>0</v>
      </c>
      <c r="N5" s="7">
        <f t="shared" ref="N5:N26" si="3">E5+H5+K5+M5</f>
        <v>17300</v>
      </c>
      <c r="O5" s="7"/>
    </row>
    <row r="6" s="1" customFormat="1" ht="22" customHeight="1" spans="1:15">
      <c r="A6" s="7">
        <v>2</v>
      </c>
      <c r="B6" s="13" t="s">
        <v>15</v>
      </c>
      <c r="C6" s="7">
        <v>149</v>
      </c>
      <c r="D6" s="7">
        <v>50</v>
      </c>
      <c r="E6" s="7">
        <f t="shared" si="0"/>
        <v>7450</v>
      </c>
      <c r="F6" s="7">
        <v>17</v>
      </c>
      <c r="G6" s="7">
        <v>100</v>
      </c>
      <c r="H6" s="7">
        <f t="shared" si="1"/>
        <v>1700</v>
      </c>
      <c r="I6" s="7">
        <v>0</v>
      </c>
      <c r="J6" s="7">
        <v>300</v>
      </c>
      <c r="K6" s="7">
        <f t="shared" si="2"/>
        <v>0</v>
      </c>
      <c r="L6" s="7">
        <f t="shared" ref="L6:L27" si="4">E6+H6+K6</f>
        <v>9150</v>
      </c>
      <c r="M6" s="7">
        <v>0</v>
      </c>
      <c r="N6" s="7">
        <f t="shared" si="3"/>
        <v>9150</v>
      </c>
      <c r="O6" s="7"/>
    </row>
    <row r="7" s="1" customFormat="1" ht="22" customHeight="1" spans="1:15">
      <c r="A7" s="7">
        <v>3</v>
      </c>
      <c r="B7" s="13" t="s">
        <v>16</v>
      </c>
      <c r="C7" s="7">
        <v>172</v>
      </c>
      <c r="D7" s="7">
        <v>50</v>
      </c>
      <c r="E7" s="7">
        <f t="shared" si="0"/>
        <v>8600</v>
      </c>
      <c r="F7" s="7">
        <v>19</v>
      </c>
      <c r="G7" s="7">
        <v>100</v>
      </c>
      <c r="H7" s="7">
        <f t="shared" si="1"/>
        <v>1900</v>
      </c>
      <c r="I7" s="7">
        <v>0</v>
      </c>
      <c r="J7" s="7">
        <v>300</v>
      </c>
      <c r="K7" s="7">
        <f t="shared" si="2"/>
        <v>0</v>
      </c>
      <c r="L7" s="7">
        <f t="shared" si="4"/>
        <v>10500</v>
      </c>
      <c r="M7" s="7">
        <v>0</v>
      </c>
      <c r="N7" s="7">
        <f t="shared" si="3"/>
        <v>10500</v>
      </c>
      <c r="O7" s="7"/>
    </row>
    <row r="8" ht="22" customHeight="1" spans="1:15">
      <c r="A8" s="7">
        <v>4</v>
      </c>
      <c r="B8" s="8" t="s">
        <v>17</v>
      </c>
      <c r="C8" s="7">
        <v>274</v>
      </c>
      <c r="D8" s="7">
        <v>50</v>
      </c>
      <c r="E8" s="7">
        <f t="shared" si="0"/>
        <v>13700</v>
      </c>
      <c r="F8" s="7">
        <v>19</v>
      </c>
      <c r="G8" s="7">
        <v>100</v>
      </c>
      <c r="H8" s="7">
        <f t="shared" si="1"/>
        <v>1900</v>
      </c>
      <c r="I8" s="7">
        <v>0</v>
      </c>
      <c r="J8" s="7">
        <v>300</v>
      </c>
      <c r="K8" s="7">
        <f t="shared" si="2"/>
        <v>0</v>
      </c>
      <c r="L8" s="7">
        <f t="shared" si="4"/>
        <v>15600</v>
      </c>
      <c r="M8" s="7">
        <v>0</v>
      </c>
      <c r="N8" s="7">
        <f t="shared" si="3"/>
        <v>15600</v>
      </c>
      <c r="O8" s="7"/>
    </row>
    <row r="9" s="1" customFormat="1" ht="22" customHeight="1" spans="1:15">
      <c r="A9" s="7">
        <v>5</v>
      </c>
      <c r="B9" s="13" t="s">
        <v>18</v>
      </c>
      <c r="C9" s="7">
        <v>336</v>
      </c>
      <c r="D9" s="7">
        <v>50</v>
      </c>
      <c r="E9" s="7">
        <f t="shared" si="0"/>
        <v>16800</v>
      </c>
      <c r="F9" s="7">
        <v>39</v>
      </c>
      <c r="G9" s="7">
        <v>100</v>
      </c>
      <c r="H9" s="7">
        <f t="shared" si="1"/>
        <v>3900</v>
      </c>
      <c r="I9" s="7">
        <v>0</v>
      </c>
      <c r="J9" s="7">
        <v>300</v>
      </c>
      <c r="K9" s="7">
        <f t="shared" si="2"/>
        <v>0</v>
      </c>
      <c r="L9" s="7">
        <f t="shared" si="4"/>
        <v>20700</v>
      </c>
      <c r="M9" s="7">
        <v>0</v>
      </c>
      <c r="N9" s="7">
        <f t="shared" si="3"/>
        <v>20700</v>
      </c>
      <c r="O9" s="7"/>
    </row>
    <row r="10" ht="22" customHeight="1" spans="1:15">
      <c r="A10" s="7">
        <v>6</v>
      </c>
      <c r="B10" s="8" t="s">
        <v>19</v>
      </c>
      <c r="C10" s="7">
        <v>242</v>
      </c>
      <c r="D10" s="7">
        <v>50</v>
      </c>
      <c r="E10" s="7">
        <f t="shared" si="0"/>
        <v>12100</v>
      </c>
      <c r="F10" s="7">
        <v>41</v>
      </c>
      <c r="G10" s="7">
        <v>100</v>
      </c>
      <c r="H10" s="7">
        <f t="shared" si="1"/>
        <v>4100</v>
      </c>
      <c r="I10" s="7">
        <v>0</v>
      </c>
      <c r="J10" s="7">
        <v>300</v>
      </c>
      <c r="K10" s="7">
        <f t="shared" si="2"/>
        <v>0</v>
      </c>
      <c r="L10" s="7">
        <f t="shared" si="4"/>
        <v>16200</v>
      </c>
      <c r="M10" s="7">
        <v>0</v>
      </c>
      <c r="N10" s="7">
        <f t="shared" si="3"/>
        <v>16200</v>
      </c>
      <c r="O10" s="7"/>
    </row>
    <row r="11" s="1" customFormat="1" ht="22" customHeight="1" spans="1:15">
      <c r="A11" s="7">
        <v>7</v>
      </c>
      <c r="B11" s="13" t="s">
        <v>20</v>
      </c>
      <c r="C11" s="7">
        <v>256</v>
      </c>
      <c r="D11" s="7">
        <v>50</v>
      </c>
      <c r="E11" s="7">
        <f t="shared" si="0"/>
        <v>12800</v>
      </c>
      <c r="F11" s="7">
        <v>34</v>
      </c>
      <c r="G11" s="7">
        <v>100</v>
      </c>
      <c r="H11" s="7">
        <f t="shared" si="1"/>
        <v>3400</v>
      </c>
      <c r="I11" s="7">
        <v>1</v>
      </c>
      <c r="J11" s="7">
        <v>300</v>
      </c>
      <c r="K11" s="7">
        <f t="shared" si="2"/>
        <v>300</v>
      </c>
      <c r="L11" s="7">
        <f t="shared" si="4"/>
        <v>16500</v>
      </c>
      <c r="M11" s="7">
        <v>0</v>
      </c>
      <c r="N11" s="7">
        <f t="shared" si="3"/>
        <v>16500</v>
      </c>
      <c r="O11" s="7"/>
    </row>
    <row r="12" s="1" customFormat="1" ht="22" customHeight="1" spans="1:15">
      <c r="A12" s="7">
        <v>8</v>
      </c>
      <c r="B12" s="13" t="s">
        <v>21</v>
      </c>
      <c r="C12" s="7">
        <v>147</v>
      </c>
      <c r="D12" s="7">
        <v>50</v>
      </c>
      <c r="E12" s="7">
        <f t="shared" si="0"/>
        <v>7350</v>
      </c>
      <c r="F12" s="7">
        <v>18</v>
      </c>
      <c r="G12" s="7">
        <v>100</v>
      </c>
      <c r="H12" s="7">
        <f t="shared" si="1"/>
        <v>1800</v>
      </c>
      <c r="I12" s="7">
        <v>0</v>
      </c>
      <c r="J12" s="7">
        <v>300</v>
      </c>
      <c r="K12" s="7">
        <f t="shared" si="2"/>
        <v>0</v>
      </c>
      <c r="L12" s="7">
        <f t="shared" si="4"/>
        <v>9150</v>
      </c>
      <c r="M12" s="7">
        <v>0</v>
      </c>
      <c r="N12" s="7">
        <f t="shared" si="3"/>
        <v>9150</v>
      </c>
      <c r="O12" s="19"/>
    </row>
    <row r="13" s="1" customFormat="1" ht="22" customHeight="1" spans="1:15">
      <c r="A13" s="7">
        <v>9</v>
      </c>
      <c r="B13" s="13" t="s">
        <v>22</v>
      </c>
      <c r="C13" s="7">
        <v>315</v>
      </c>
      <c r="D13" s="7">
        <v>50</v>
      </c>
      <c r="E13" s="7">
        <f t="shared" si="0"/>
        <v>15750</v>
      </c>
      <c r="F13" s="7">
        <v>29</v>
      </c>
      <c r="G13" s="7">
        <v>100</v>
      </c>
      <c r="H13" s="7">
        <f t="shared" si="1"/>
        <v>2900</v>
      </c>
      <c r="I13" s="7">
        <v>2</v>
      </c>
      <c r="J13" s="7">
        <v>300</v>
      </c>
      <c r="K13" s="7">
        <f t="shared" si="2"/>
        <v>600</v>
      </c>
      <c r="L13" s="7">
        <f t="shared" si="4"/>
        <v>19250</v>
      </c>
      <c r="M13" s="7">
        <v>-50</v>
      </c>
      <c r="N13" s="7">
        <f t="shared" si="3"/>
        <v>19200</v>
      </c>
      <c r="O13" s="19"/>
    </row>
    <row r="14" s="1" customFormat="1" ht="22" customHeight="1" spans="1:15">
      <c r="A14" s="7">
        <v>10</v>
      </c>
      <c r="B14" s="13" t="s">
        <v>23</v>
      </c>
      <c r="C14" s="7">
        <v>1183</v>
      </c>
      <c r="D14" s="7">
        <v>50</v>
      </c>
      <c r="E14" s="7">
        <f t="shared" si="0"/>
        <v>59150</v>
      </c>
      <c r="F14" s="7">
        <v>146</v>
      </c>
      <c r="G14" s="7">
        <v>100</v>
      </c>
      <c r="H14" s="7">
        <f t="shared" si="1"/>
        <v>14600</v>
      </c>
      <c r="I14" s="7">
        <v>4</v>
      </c>
      <c r="J14" s="7">
        <v>300</v>
      </c>
      <c r="K14" s="7">
        <f t="shared" si="2"/>
        <v>1200</v>
      </c>
      <c r="L14" s="7">
        <f t="shared" si="4"/>
        <v>74950</v>
      </c>
      <c r="M14" s="7">
        <v>-50</v>
      </c>
      <c r="N14" s="7">
        <f t="shared" si="3"/>
        <v>74900</v>
      </c>
      <c r="O14" s="19"/>
    </row>
    <row r="15" s="1" customFormat="1" ht="22" customHeight="1" spans="1:15">
      <c r="A15" s="7">
        <v>11</v>
      </c>
      <c r="B15" s="13" t="s">
        <v>24</v>
      </c>
      <c r="C15" s="7">
        <v>1299</v>
      </c>
      <c r="D15" s="7">
        <v>50</v>
      </c>
      <c r="E15" s="7">
        <f t="shared" si="0"/>
        <v>64950</v>
      </c>
      <c r="F15" s="7">
        <v>175</v>
      </c>
      <c r="G15" s="7">
        <v>100</v>
      </c>
      <c r="H15" s="7">
        <f t="shared" si="1"/>
        <v>17500</v>
      </c>
      <c r="I15" s="7">
        <v>5</v>
      </c>
      <c r="J15" s="7">
        <v>300</v>
      </c>
      <c r="K15" s="7">
        <f t="shared" si="2"/>
        <v>1500</v>
      </c>
      <c r="L15" s="7">
        <f t="shared" si="4"/>
        <v>83950</v>
      </c>
      <c r="M15" s="7">
        <v>0</v>
      </c>
      <c r="N15" s="7">
        <f t="shared" si="3"/>
        <v>83950</v>
      </c>
      <c r="O15" s="19"/>
    </row>
    <row r="16" s="2" customFormat="1" ht="22" customHeight="1" spans="1:15">
      <c r="A16" s="7">
        <v>12</v>
      </c>
      <c r="B16" s="13" t="s">
        <v>25</v>
      </c>
      <c r="C16" s="14">
        <v>123</v>
      </c>
      <c r="D16" s="14">
        <v>50</v>
      </c>
      <c r="E16" s="7">
        <f t="shared" si="0"/>
        <v>6150</v>
      </c>
      <c r="F16" s="14">
        <v>19</v>
      </c>
      <c r="G16" s="14">
        <v>100</v>
      </c>
      <c r="H16" s="7">
        <f t="shared" si="1"/>
        <v>1900</v>
      </c>
      <c r="I16" s="14">
        <v>0</v>
      </c>
      <c r="J16" s="14">
        <v>300</v>
      </c>
      <c r="K16" s="14">
        <f t="shared" si="2"/>
        <v>0</v>
      </c>
      <c r="L16" s="7">
        <f t="shared" si="4"/>
        <v>8050</v>
      </c>
      <c r="M16" s="7">
        <v>0</v>
      </c>
      <c r="N16" s="14">
        <f t="shared" si="3"/>
        <v>8050</v>
      </c>
      <c r="O16" s="20"/>
    </row>
    <row r="17" s="1" customFormat="1" ht="22" customHeight="1" spans="1:15">
      <c r="A17" s="7">
        <v>13</v>
      </c>
      <c r="B17" s="13" t="s">
        <v>26</v>
      </c>
      <c r="C17" s="7">
        <v>358</v>
      </c>
      <c r="D17" s="7">
        <v>50</v>
      </c>
      <c r="E17" s="7">
        <f t="shared" si="0"/>
        <v>17900</v>
      </c>
      <c r="F17" s="7">
        <v>63</v>
      </c>
      <c r="G17" s="7">
        <v>100</v>
      </c>
      <c r="H17" s="7">
        <f t="shared" si="1"/>
        <v>6300</v>
      </c>
      <c r="I17" s="7">
        <v>1</v>
      </c>
      <c r="J17" s="7">
        <v>300</v>
      </c>
      <c r="K17" s="7">
        <f t="shared" si="2"/>
        <v>300</v>
      </c>
      <c r="L17" s="7">
        <f t="shared" si="4"/>
        <v>24500</v>
      </c>
      <c r="M17" s="7">
        <v>0</v>
      </c>
      <c r="N17" s="7">
        <f t="shared" si="3"/>
        <v>24500</v>
      </c>
      <c r="O17" s="19"/>
    </row>
    <row r="18" ht="22" customHeight="1" spans="1:15">
      <c r="A18" s="7">
        <v>14</v>
      </c>
      <c r="B18" s="8" t="s">
        <v>27</v>
      </c>
      <c r="C18" s="7">
        <v>539</v>
      </c>
      <c r="D18" s="7">
        <v>50</v>
      </c>
      <c r="E18" s="7">
        <f t="shared" si="0"/>
        <v>26950</v>
      </c>
      <c r="F18" s="7">
        <v>122</v>
      </c>
      <c r="G18" s="7">
        <v>100</v>
      </c>
      <c r="H18" s="7">
        <f t="shared" si="1"/>
        <v>12200</v>
      </c>
      <c r="I18" s="7">
        <v>0</v>
      </c>
      <c r="J18" s="7">
        <v>300</v>
      </c>
      <c r="K18" s="7">
        <f t="shared" si="2"/>
        <v>0</v>
      </c>
      <c r="L18" s="7">
        <f t="shared" si="4"/>
        <v>39150</v>
      </c>
      <c r="M18" s="7">
        <v>0</v>
      </c>
      <c r="N18" s="7">
        <f t="shared" si="3"/>
        <v>39150</v>
      </c>
      <c r="O18" s="19"/>
    </row>
    <row r="19" ht="22" customHeight="1" spans="1:15">
      <c r="A19" s="7">
        <v>15</v>
      </c>
      <c r="B19" s="13" t="s">
        <v>28</v>
      </c>
      <c r="C19" s="7">
        <v>448</v>
      </c>
      <c r="D19" s="7">
        <v>50</v>
      </c>
      <c r="E19" s="7">
        <f t="shared" si="0"/>
        <v>22400</v>
      </c>
      <c r="F19" s="7">
        <v>103</v>
      </c>
      <c r="G19" s="7">
        <v>100</v>
      </c>
      <c r="H19" s="7">
        <f t="shared" si="1"/>
        <v>10300</v>
      </c>
      <c r="I19" s="7">
        <v>4</v>
      </c>
      <c r="J19" s="7">
        <v>300</v>
      </c>
      <c r="K19" s="7">
        <f t="shared" si="2"/>
        <v>1200</v>
      </c>
      <c r="L19" s="7">
        <f t="shared" si="4"/>
        <v>33900</v>
      </c>
      <c r="M19" s="7">
        <v>0</v>
      </c>
      <c r="N19" s="7">
        <f t="shared" si="3"/>
        <v>33900</v>
      </c>
      <c r="O19" s="19"/>
    </row>
    <row r="20" s="1" customFormat="1" ht="22" customHeight="1" spans="1:15">
      <c r="A20" s="7">
        <v>16</v>
      </c>
      <c r="B20" s="13" t="s">
        <v>29</v>
      </c>
      <c r="C20" s="7">
        <v>871</v>
      </c>
      <c r="D20" s="7">
        <v>50</v>
      </c>
      <c r="E20" s="7">
        <f t="shared" si="0"/>
        <v>43550</v>
      </c>
      <c r="F20" s="7">
        <v>156</v>
      </c>
      <c r="G20" s="7">
        <v>100</v>
      </c>
      <c r="H20" s="7">
        <f t="shared" si="1"/>
        <v>15600</v>
      </c>
      <c r="I20" s="7">
        <v>1</v>
      </c>
      <c r="J20" s="7">
        <v>300</v>
      </c>
      <c r="K20" s="7">
        <f t="shared" si="2"/>
        <v>300</v>
      </c>
      <c r="L20" s="7">
        <f t="shared" si="4"/>
        <v>59450</v>
      </c>
      <c r="M20" s="7">
        <v>0</v>
      </c>
      <c r="N20" s="7">
        <f t="shared" si="3"/>
        <v>59450</v>
      </c>
      <c r="O20" s="19"/>
    </row>
    <row r="21" s="1" customFormat="1" ht="22" customHeight="1" spans="1:15">
      <c r="A21" s="7">
        <v>17</v>
      </c>
      <c r="B21" s="13" t="s">
        <v>30</v>
      </c>
      <c r="C21" s="7">
        <v>328</v>
      </c>
      <c r="D21" s="7">
        <v>50</v>
      </c>
      <c r="E21" s="7">
        <f t="shared" si="0"/>
        <v>16400</v>
      </c>
      <c r="F21" s="7">
        <v>69</v>
      </c>
      <c r="G21" s="7">
        <v>100</v>
      </c>
      <c r="H21" s="7">
        <f t="shared" si="1"/>
        <v>6900</v>
      </c>
      <c r="I21" s="7">
        <v>0</v>
      </c>
      <c r="J21" s="7">
        <v>300</v>
      </c>
      <c r="K21" s="7">
        <f t="shared" si="2"/>
        <v>0</v>
      </c>
      <c r="L21" s="7">
        <f t="shared" si="4"/>
        <v>23300</v>
      </c>
      <c r="M21" s="7">
        <v>-50</v>
      </c>
      <c r="N21" s="7">
        <f t="shared" si="3"/>
        <v>23250</v>
      </c>
      <c r="O21" s="19"/>
    </row>
    <row r="22" s="3" customFormat="1" ht="22" customHeight="1" spans="1:15">
      <c r="A22" s="7">
        <v>18</v>
      </c>
      <c r="B22" s="8" t="s">
        <v>31</v>
      </c>
      <c r="C22" s="14">
        <v>221</v>
      </c>
      <c r="D22" s="14">
        <v>50</v>
      </c>
      <c r="E22" s="7">
        <f t="shared" si="0"/>
        <v>11050</v>
      </c>
      <c r="F22" s="14">
        <v>41</v>
      </c>
      <c r="G22" s="14">
        <v>100</v>
      </c>
      <c r="H22" s="7">
        <f t="shared" si="1"/>
        <v>4100</v>
      </c>
      <c r="I22" s="14">
        <v>2</v>
      </c>
      <c r="J22" s="14">
        <v>300</v>
      </c>
      <c r="K22" s="14">
        <f t="shared" si="2"/>
        <v>600</v>
      </c>
      <c r="L22" s="7">
        <f t="shared" si="4"/>
        <v>15750</v>
      </c>
      <c r="M22" s="7">
        <v>0</v>
      </c>
      <c r="N22" s="14">
        <f t="shared" si="3"/>
        <v>15750</v>
      </c>
      <c r="O22" s="20"/>
    </row>
    <row r="23" s="1" customFormat="1" ht="22" customHeight="1" spans="1:15">
      <c r="A23" s="7">
        <v>19</v>
      </c>
      <c r="B23" s="13" t="s">
        <v>32</v>
      </c>
      <c r="C23" s="7">
        <v>432</v>
      </c>
      <c r="D23" s="7">
        <v>50</v>
      </c>
      <c r="E23" s="7">
        <f t="shared" si="0"/>
        <v>21600</v>
      </c>
      <c r="F23" s="7">
        <v>76</v>
      </c>
      <c r="G23" s="7">
        <v>100</v>
      </c>
      <c r="H23" s="7">
        <f t="shared" si="1"/>
        <v>7600</v>
      </c>
      <c r="I23" s="7">
        <v>3</v>
      </c>
      <c r="J23" s="7">
        <v>300</v>
      </c>
      <c r="K23" s="7">
        <f t="shared" si="2"/>
        <v>900</v>
      </c>
      <c r="L23" s="7">
        <f t="shared" si="4"/>
        <v>30100</v>
      </c>
      <c r="M23" s="7">
        <v>-150</v>
      </c>
      <c r="N23" s="7">
        <f t="shared" si="3"/>
        <v>29950</v>
      </c>
      <c r="O23" s="21"/>
    </row>
    <row r="24" s="1" customFormat="1" ht="22" customHeight="1" spans="1:15">
      <c r="A24" s="7">
        <v>20</v>
      </c>
      <c r="B24" s="13" t="s">
        <v>33</v>
      </c>
      <c r="C24" s="7">
        <v>277</v>
      </c>
      <c r="D24" s="7">
        <v>50</v>
      </c>
      <c r="E24" s="7">
        <f t="shared" si="0"/>
        <v>13850</v>
      </c>
      <c r="F24" s="7">
        <v>54</v>
      </c>
      <c r="G24" s="7">
        <v>100</v>
      </c>
      <c r="H24" s="7">
        <f t="shared" si="1"/>
        <v>5400</v>
      </c>
      <c r="I24" s="7">
        <v>0</v>
      </c>
      <c r="J24" s="7">
        <v>300</v>
      </c>
      <c r="K24" s="7">
        <f t="shared" si="2"/>
        <v>0</v>
      </c>
      <c r="L24" s="7">
        <f t="shared" si="4"/>
        <v>19250</v>
      </c>
      <c r="M24" s="7">
        <v>0</v>
      </c>
      <c r="N24" s="7">
        <f t="shared" si="3"/>
        <v>19250</v>
      </c>
      <c r="O24" s="7"/>
    </row>
    <row r="25" s="1" customFormat="1" ht="22" customHeight="1" spans="1:15">
      <c r="A25" s="7">
        <v>21</v>
      </c>
      <c r="B25" s="13" t="s">
        <v>34</v>
      </c>
      <c r="C25" s="7">
        <v>688</v>
      </c>
      <c r="D25" s="7">
        <v>50</v>
      </c>
      <c r="E25" s="7">
        <f t="shared" si="0"/>
        <v>34400</v>
      </c>
      <c r="F25" s="7">
        <v>91</v>
      </c>
      <c r="G25" s="7">
        <v>100</v>
      </c>
      <c r="H25" s="7">
        <f t="shared" si="1"/>
        <v>9100</v>
      </c>
      <c r="I25" s="7">
        <v>1</v>
      </c>
      <c r="J25" s="7">
        <v>300</v>
      </c>
      <c r="K25" s="7">
        <f t="shared" si="2"/>
        <v>300</v>
      </c>
      <c r="L25" s="7">
        <f t="shared" si="4"/>
        <v>43800</v>
      </c>
      <c r="M25" s="7">
        <v>0</v>
      </c>
      <c r="N25" s="7">
        <f t="shared" si="3"/>
        <v>43800</v>
      </c>
      <c r="O25" s="7"/>
    </row>
    <row r="26" s="1" customFormat="1" ht="22" customHeight="1" spans="1:15">
      <c r="A26" s="7">
        <v>22</v>
      </c>
      <c r="B26" s="13" t="s">
        <v>35</v>
      </c>
      <c r="C26" s="7">
        <v>115</v>
      </c>
      <c r="D26" s="7">
        <v>50</v>
      </c>
      <c r="E26" s="7">
        <f t="shared" si="0"/>
        <v>5750</v>
      </c>
      <c r="F26" s="7">
        <v>19</v>
      </c>
      <c r="G26" s="7">
        <v>100</v>
      </c>
      <c r="H26" s="7">
        <f t="shared" si="1"/>
        <v>1900</v>
      </c>
      <c r="I26" s="7">
        <v>0</v>
      </c>
      <c r="J26" s="7">
        <v>300</v>
      </c>
      <c r="K26" s="7">
        <f t="shared" si="2"/>
        <v>0</v>
      </c>
      <c r="L26" s="7">
        <f t="shared" si="4"/>
        <v>7650</v>
      </c>
      <c r="M26" s="7">
        <v>0</v>
      </c>
      <c r="N26" s="7">
        <f t="shared" si="3"/>
        <v>7650</v>
      </c>
      <c r="O26" s="7"/>
    </row>
    <row r="27" s="4" customFormat="1" ht="22" customHeight="1" spans="1:15">
      <c r="A27" s="7"/>
      <c r="B27" s="8" t="s">
        <v>36</v>
      </c>
      <c r="C27" s="7">
        <f>SUM(C5:C26)</f>
        <v>9047</v>
      </c>
      <c r="D27" s="7">
        <v>50</v>
      </c>
      <c r="E27" s="7">
        <f t="shared" si="0"/>
        <v>452350</v>
      </c>
      <c r="F27" s="7">
        <f>SUM(F5:F26)</f>
        <v>1386</v>
      </c>
      <c r="G27" s="7">
        <v>100</v>
      </c>
      <c r="H27" s="7">
        <f t="shared" si="1"/>
        <v>138600</v>
      </c>
      <c r="I27" s="7">
        <f>SUM(I5:I26)</f>
        <v>24</v>
      </c>
      <c r="J27" s="7">
        <v>300</v>
      </c>
      <c r="K27" s="7">
        <f t="shared" si="2"/>
        <v>7200</v>
      </c>
      <c r="L27" s="7">
        <f t="shared" si="4"/>
        <v>598150</v>
      </c>
      <c r="M27" s="7">
        <f>SUM(M5:M26)</f>
        <v>-300</v>
      </c>
      <c r="N27" s="7">
        <f>SUM(N5:N26)</f>
        <v>597850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590277777777778" right="0.472222222222222" top="0.314583333333333" bottom="0.196527777777778" header="0.196527777777778" footer="0.0784722222222222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2019-07-23T16:08:00Z</dcterms:created>
  <dcterms:modified xsi:type="dcterms:W3CDTF">2025-03-11T03:28:37Z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