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5" r:id="rId1"/>
    <sheet name="Sheet2" sheetId="6" r:id="rId2"/>
  </sheets>
  <externalReferences>
    <externalReference r:id="rId3"/>
  </externalReferences>
  <definedNames>
    <definedName name="_xlnm._FilterDatabase" localSheetId="0" hidden="1">Sheet1!$A$4:$O$27</definedName>
    <definedName name="_xlnm._FilterDatabase" localSheetId="1" hidden="1">[1]花名册!$A$2:$L$2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<sst xmlns="http://schemas.openxmlformats.org/spreadsheetml/2006/main" count="43" uniqueCount="37">
  <si>
    <t>附件</t>
  </si>
  <si>
    <t>2026年3月份80周岁及以上老年人高龄补贴资金分配表</t>
  </si>
  <si>
    <t>序号</t>
  </si>
  <si>
    <t>乡镇</t>
  </si>
  <si>
    <t>80-89周岁</t>
  </si>
  <si>
    <t>90-99周岁</t>
  </si>
  <si>
    <t>100周岁及以上周岁</t>
  </si>
  <si>
    <t>总计应拨付金额（元）</t>
  </si>
  <si>
    <t>补扣发上月资金（元）</t>
  </si>
  <si>
    <t>实际拨付金额(元)</t>
  </si>
  <si>
    <t>备注</t>
  </si>
  <si>
    <t>人数</t>
  </si>
  <si>
    <t>每人每月补贴标准（元）</t>
  </si>
  <si>
    <t>合计拨付金额（元）</t>
  </si>
  <si>
    <t>一都镇</t>
  </si>
  <si>
    <t>横口乡</t>
  </si>
  <si>
    <t>下洋镇</t>
  </si>
  <si>
    <t>坑仔口镇</t>
  </si>
  <si>
    <t>玉斗镇</t>
  </si>
  <si>
    <t>桂洋镇</t>
  </si>
  <si>
    <t>锦斗镇</t>
  </si>
  <si>
    <t>呈祥乡</t>
  </si>
  <si>
    <t>苏坑镇</t>
  </si>
  <si>
    <t>蓬壶镇</t>
  </si>
  <si>
    <t>达埔镇</t>
  </si>
  <si>
    <t>介福乡</t>
  </si>
  <si>
    <t>吾峰镇</t>
  </si>
  <si>
    <t>石鼓镇</t>
  </si>
  <si>
    <t>五里街镇</t>
  </si>
  <si>
    <t>桃城镇</t>
  </si>
  <si>
    <t>东平镇</t>
  </si>
  <si>
    <t>东关镇</t>
  </si>
  <si>
    <t>岵山镇</t>
  </si>
  <si>
    <t>仙夹镇</t>
  </si>
  <si>
    <t>湖洋镇</t>
  </si>
  <si>
    <t>外山乡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</si>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</sst>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0"/>
      <name val="宋体"/>
      <charset val="134"/>
    </font>
    <font>
      <sz val="18"/>
      <name val="黑体"/>
      <charset val="134"/>
    </font>
    <font>
      <b/>
      <sz val="18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a\home\lenovo\2025&#24180;\2025&#24180;&#39640;&#40836;\12&#26376;\&#29983;&#27963;&#34917;&#36148;\&#27704;&#27665;&#20859;&#32769;&#12308;2025&#12309;&#21495;2025&#24180;12&#26376;&#30334;&#23681;&#20197;&#19978;&#32769;&#20154;&#22266;&#23450;&#29983;&#27963;&#34917;&#36148;&#36164;&#37329;&#20998;&#37197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-12月"/>
      <sheetName val="花名册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7"/>
  <sheetViews>
    <sheetView tabSelected="1" zoomScale="90" zoomScaleNormal="90" workbookViewId="0">
      <pane ySplit="4" topLeftCell="A5" activePane="bottomLeft" state="frozen"/>
      <selection/>
      <selection pane="bottomLeft" activeCell="C3" sqref="C3:E3"/>
    </sheetView>
  </sheetViews>
  <sheetFormatPr defaultColWidth="9" defaultRowHeight="14.25"/>
  <cols>
    <col min="1" max="1" width="5.125" style="2" customWidth="1"/>
    <col min="2" max="2" width="9.86666666666667" style="2" customWidth="1"/>
    <col min="3" max="3" width="7.325" style="2" customWidth="1"/>
    <col min="4" max="4" width="9.375" style="2" customWidth="1"/>
    <col min="5" max="5" width="9.5" style="2" customWidth="1"/>
    <col min="6" max="6" width="7.325" style="2" customWidth="1"/>
    <col min="7" max="7" width="8.875" style="2" customWidth="1"/>
    <col min="8" max="8" width="9.75" style="2" customWidth="1"/>
    <col min="9" max="9" width="7.325" style="2" customWidth="1"/>
    <col min="10" max="10" width="8.875" style="2" customWidth="1"/>
    <col min="11" max="13" width="9.75" style="2" customWidth="1"/>
    <col min="14" max="14" width="10.7833333333333" style="4" customWidth="1"/>
    <col min="15" max="15" width="20.1333333333333" style="2" customWidth="1"/>
    <col min="16" max="18" width="9" style="2"/>
    <col min="19" max="19" width="8.89166666666667" style="2" customWidth="1"/>
    <col min="20" max="16384" width="9" style="2"/>
  </cols>
  <sheetData>
    <row r="1" ht="22.5" spans="1:15">
      <c r="A1" s="5" t="s">
        <v>0</v>
      </c>
    </row>
    <row r="2" ht="44" customHeight="1" spans="1:1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ht="19" customHeight="1" spans="1:15">
      <c r="A3" s="7" t="s">
        <v>2</v>
      </c>
      <c r="B3" s="8" t="s">
        <v>3</v>
      </c>
      <c r="C3" s="9" t="s">
        <v>4</v>
      </c>
      <c r="D3" s="10"/>
      <c r="E3" s="11"/>
      <c r="F3" s="9" t="s">
        <v>5</v>
      </c>
      <c r="G3" s="10"/>
      <c r="H3" s="11"/>
      <c r="I3" s="9" t="s">
        <v>6</v>
      </c>
      <c r="J3" s="10"/>
      <c r="K3" s="10"/>
      <c r="L3" s="12" t="s">
        <v>7</v>
      </c>
      <c r="M3" s="9" t="s">
        <v>8</v>
      </c>
      <c r="N3" s="13" t="s">
        <v>9</v>
      </c>
      <c r="O3" s="14" t="s">
        <v>10</v>
      </c>
    </row>
    <row r="4" ht="37" customHeight="1" spans="1:15">
      <c r="A4" s="7"/>
      <c r="B4" s="8"/>
      <c r="C4" s="15" t="s">
        <v>11</v>
      </c>
      <c r="D4" s="15" t="s">
        <v>12</v>
      </c>
      <c r="E4" s="15" t="s">
        <v>13</v>
      </c>
      <c r="F4" s="15" t="s">
        <v>11</v>
      </c>
      <c r="G4" s="15" t="s">
        <v>12</v>
      </c>
      <c r="H4" s="15" t="s">
        <v>13</v>
      </c>
      <c r="I4" s="15" t="s">
        <v>11</v>
      </c>
      <c r="J4" s="15" t="s">
        <v>12</v>
      </c>
      <c r="K4" s="9" t="s">
        <v>13</v>
      </c>
      <c r="L4" s="12"/>
      <c r="M4" s="9"/>
      <c r="N4" s="15"/>
      <c r="O4" s="16"/>
    </row>
    <row r="5" s="1" customFormat="1" ht="18" customHeight="1" spans="1:15">
      <c r="A5" s="7">
        <v>1</v>
      </c>
      <c r="B5" s="8" t="s">
        <v>14</v>
      </c>
      <c r="C5" s="7">
        <v>279</v>
      </c>
      <c r="D5" s="7">
        <v>50</v>
      </c>
      <c r="E5" s="7">
        <f t="shared" ref="E5:E27" si="0">C5*D5</f>
        <v>13950</v>
      </c>
      <c r="F5" s="7">
        <v>43</v>
      </c>
      <c r="G5" s="7">
        <v>100</v>
      </c>
      <c r="H5" s="7">
        <f t="shared" ref="H5:H27" si="1">F5*G5</f>
        <v>4300</v>
      </c>
      <c r="I5" s="7">
        <v>1</v>
      </c>
      <c r="J5" s="7">
        <v>300</v>
      </c>
      <c r="K5" s="7">
        <f t="shared" ref="K5:K27" si="2">I5*J5</f>
        <v>300</v>
      </c>
      <c r="L5" s="7">
        <f>E5+H5+K5</f>
        <v>18550</v>
      </c>
      <c r="M5" s="7">
        <v>0</v>
      </c>
      <c r="N5" s="7">
        <f>E5+H5+K5+M5</f>
        <v>18550</v>
      </c>
      <c r="O5" s="7"/>
    </row>
    <row r="6" s="1" customFormat="1" ht="18" customHeight="1" spans="1:15">
      <c r="A6" s="7">
        <v>2</v>
      </c>
      <c r="B6" s="17" t="s">
        <v>15</v>
      </c>
      <c r="C6" s="7">
        <v>149</v>
      </c>
      <c r="D6" s="7">
        <v>50</v>
      </c>
      <c r="E6" s="7">
        <f t="shared" si="0"/>
        <v>7450</v>
      </c>
      <c r="F6" s="7">
        <v>21</v>
      </c>
      <c r="G6" s="7">
        <v>100</v>
      </c>
      <c r="H6" s="7">
        <f t="shared" si="1"/>
        <v>2100</v>
      </c>
      <c r="I6" s="7">
        <v>0</v>
      </c>
      <c r="J6" s="7">
        <v>300</v>
      </c>
      <c r="K6" s="7">
        <f t="shared" si="2"/>
        <v>0</v>
      </c>
      <c r="L6" s="7">
        <f t="shared" ref="L6:L27" si="3">E6+H6+K6</f>
        <v>9550</v>
      </c>
      <c r="M6" s="7">
        <v>100</v>
      </c>
      <c r="N6" s="7">
        <f t="shared" ref="N6:N27" si="4">E6+H6+K6+M6</f>
        <v>9650</v>
      </c>
      <c r="O6" s="7"/>
    </row>
    <row r="7" s="1" customFormat="1" ht="18" customHeight="1" spans="1:15">
      <c r="A7" s="7">
        <v>3</v>
      </c>
      <c r="B7" s="17" t="s">
        <v>16</v>
      </c>
      <c r="C7" s="7">
        <v>185</v>
      </c>
      <c r="D7" s="7">
        <v>50</v>
      </c>
      <c r="E7" s="7">
        <f t="shared" si="0"/>
        <v>9250</v>
      </c>
      <c r="F7" s="7">
        <v>18</v>
      </c>
      <c r="G7" s="7">
        <v>100</v>
      </c>
      <c r="H7" s="7">
        <f t="shared" si="1"/>
        <v>1800</v>
      </c>
      <c r="I7" s="7">
        <v>0</v>
      </c>
      <c r="J7" s="7">
        <v>300</v>
      </c>
      <c r="K7" s="7">
        <f t="shared" si="2"/>
        <v>0</v>
      </c>
      <c r="L7" s="7">
        <f t="shared" si="3"/>
        <v>11050</v>
      </c>
      <c r="M7" s="7">
        <v>0</v>
      </c>
      <c r="N7" s="7">
        <f t="shared" si="4"/>
        <v>11050</v>
      </c>
      <c r="O7" s="7"/>
    </row>
    <row r="8" ht="18" customHeight="1" spans="1:15">
      <c r="A8" s="7">
        <v>4</v>
      </c>
      <c r="B8" s="8" t="s">
        <v>17</v>
      </c>
      <c r="C8" s="7">
        <v>285</v>
      </c>
      <c r="D8" s="7">
        <v>50</v>
      </c>
      <c r="E8" s="7">
        <f t="shared" si="0"/>
        <v>14250</v>
      </c>
      <c r="F8" s="7">
        <v>23</v>
      </c>
      <c r="G8" s="7">
        <v>100</v>
      </c>
      <c r="H8" s="7">
        <f t="shared" si="1"/>
        <v>2300</v>
      </c>
      <c r="I8" s="7">
        <v>0</v>
      </c>
      <c r="J8" s="7">
        <v>300</v>
      </c>
      <c r="K8" s="7">
        <f t="shared" si="2"/>
        <v>0</v>
      </c>
      <c r="L8" s="7">
        <f t="shared" si="3"/>
        <v>16550</v>
      </c>
      <c r="M8" s="7">
        <v>0</v>
      </c>
      <c r="N8" s="7">
        <f t="shared" si="4"/>
        <v>16550</v>
      </c>
      <c r="O8" s="7"/>
    </row>
    <row r="9" s="1" customFormat="1" ht="18" customHeight="1" spans="1:15">
      <c r="A9" s="7">
        <v>5</v>
      </c>
      <c r="B9" s="17" t="s">
        <v>18</v>
      </c>
      <c r="C9" s="7">
        <v>339</v>
      </c>
      <c r="D9" s="7">
        <v>50</v>
      </c>
      <c r="E9" s="7">
        <f t="shared" si="0"/>
        <v>16950</v>
      </c>
      <c r="F9" s="7">
        <v>42</v>
      </c>
      <c r="G9" s="7">
        <v>100</v>
      </c>
      <c r="H9" s="7">
        <f t="shared" si="1"/>
        <v>4200</v>
      </c>
      <c r="I9" s="7">
        <v>0</v>
      </c>
      <c r="J9" s="7">
        <v>300</v>
      </c>
      <c r="K9" s="7">
        <f t="shared" si="2"/>
        <v>0</v>
      </c>
      <c r="L9" s="7">
        <f t="shared" si="3"/>
        <v>21150</v>
      </c>
      <c r="M9" s="7">
        <v>0</v>
      </c>
      <c r="N9" s="7">
        <f t="shared" si="4"/>
        <v>21150</v>
      </c>
      <c r="O9" s="7"/>
    </row>
    <row r="10" ht="18" customHeight="1" spans="1:15">
      <c r="A10" s="7">
        <v>6</v>
      </c>
      <c r="B10" s="8" t="s">
        <v>19</v>
      </c>
      <c r="C10" s="7">
        <v>247</v>
      </c>
      <c r="D10" s="7">
        <v>50</v>
      </c>
      <c r="E10" s="7">
        <f t="shared" si="0"/>
        <v>12350</v>
      </c>
      <c r="F10" s="7">
        <v>48</v>
      </c>
      <c r="G10" s="7">
        <v>100</v>
      </c>
      <c r="H10" s="7">
        <f t="shared" si="1"/>
        <v>4800</v>
      </c>
      <c r="I10" s="7">
        <v>0</v>
      </c>
      <c r="J10" s="7">
        <v>300</v>
      </c>
      <c r="K10" s="7">
        <f t="shared" si="2"/>
        <v>0</v>
      </c>
      <c r="L10" s="7">
        <f t="shared" si="3"/>
        <v>17150</v>
      </c>
      <c r="M10" s="7">
        <v>0</v>
      </c>
      <c r="N10" s="7">
        <f t="shared" si="4"/>
        <v>17150</v>
      </c>
      <c r="O10" s="7"/>
    </row>
    <row r="11" s="1" customFormat="1" ht="18" customHeight="1" spans="1:15">
      <c r="A11" s="7">
        <v>7</v>
      </c>
      <c r="B11" s="17" t="s">
        <v>20</v>
      </c>
      <c r="C11" s="7">
        <v>259</v>
      </c>
      <c r="D11" s="7">
        <v>50</v>
      </c>
      <c r="E11" s="7">
        <f t="shared" si="0"/>
        <v>12950</v>
      </c>
      <c r="F11" s="7">
        <v>46</v>
      </c>
      <c r="G11" s="7">
        <v>100</v>
      </c>
      <c r="H11" s="7">
        <f t="shared" si="1"/>
        <v>4600</v>
      </c>
      <c r="I11" s="7">
        <v>0</v>
      </c>
      <c r="J11" s="7">
        <v>300</v>
      </c>
      <c r="K11" s="7">
        <f t="shared" si="2"/>
        <v>0</v>
      </c>
      <c r="L11" s="7">
        <f t="shared" si="3"/>
        <v>17550</v>
      </c>
      <c r="M11" s="7">
        <v>0</v>
      </c>
      <c r="N11" s="7">
        <f t="shared" si="4"/>
        <v>17550</v>
      </c>
      <c r="O11" s="7"/>
    </row>
    <row r="12" s="1" customFormat="1" ht="18" customHeight="1" spans="1:15">
      <c r="A12" s="7">
        <v>8</v>
      </c>
      <c r="B12" s="17" t="s">
        <v>21</v>
      </c>
      <c r="C12" s="7">
        <v>156</v>
      </c>
      <c r="D12" s="7">
        <v>50</v>
      </c>
      <c r="E12" s="7">
        <f t="shared" si="0"/>
        <v>7800</v>
      </c>
      <c r="F12" s="7">
        <v>14</v>
      </c>
      <c r="G12" s="7">
        <v>100</v>
      </c>
      <c r="H12" s="7">
        <f t="shared" si="1"/>
        <v>1400</v>
      </c>
      <c r="I12" s="7">
        <v>0</v>
      </c>
      <c r="J12" s="7">
        <v>300</v>
      </c>
      <c r="K12" s="7">
        <f t="shared" si="2"/>
        <v>0</v>
      </c>
      <c r="L12" s="7">
        <f t="shared" si="3"/>
        <v>9200</v>
      </c>
      <c r="M12" s="7">
        <v>0</v>
      </c>
      <c r="N12" s="7">
        <f t="shared" si="4"/>
        <v>9200</v>
      </c>
      <c r="O12" s="18"/>
    </row>
    <row r="13" s="1" customFormat="1" ht="18" customHeight="1" spans="1:15">
      <c r="A13" s="7">
        <v>9</v>
      </c>
      <c r="B13" s="17" t="s">
        <v>22</v>
      </c>
      <c r="C13" s="7">
        <v>318</v>
      </c>
      <c r="D13" s="7">
        <v>50</v>
      </c>
      <c r="E13" s="7">
        <f t="shared" si="0"/>
        <v>15900</v>
      </c>
      <c r="F13" s="7">
        <v>37</v>
      </c>
      <c r="G13" s="7">
        <v>100</v>
      </c>
      <c r="H13" s="7">
        <f t="shared" si="1"/>
        <v>3700</v>
      </c>
      <c r="I13" s="7">
        <v>2</v>
      </c>
      <c r="J13" s="7">
        <v>300</v>
      </c>
      <c r="K13" s="7">
        <f t="shared" si="2"/>
        <v>600</v>
      </c>
      <c r="L13" s="7">
        <f t="shared" si="3"/>
        <v>20200</v>
      </c>
      <c r="M13" s="7">
        <v>0</v>
      </c>
      <c r="N13" s="7">
        <f t="shared" si="4"/>
        <v>20200</v>
      </c>
      <c r="O13" s="18"/>
    </row>
    <row r="14" s="1" customFormat="1" ht="18" customHeight="1" spans="1:15">
      <c r="A14" s="7">
        <v>10</v>
      </c>
      <c r="B14" s="17" t="s">
        <v>23</v>
      </c>
      <c r="C14" s="7">
        <v>1223</v>
      </c>
      <c r="D14" s="7">
        <v>50</v>
      </c>
      <c r="E14" s="7">
        <f t="shared" si="0"/>
        <v>61150</v>
      </c>
      <c r="F14" s="7">
        <v>184</v>
      </c>
      <c r="G14" s="7">
        <v>100</v>
      </c>
      <c r="H14" s="7">
        <f t="shared" si="1"/>
        <v>18400</v>
      </c>
      <c r="I14" s="7">
        <v>3</v>
      </c>
      <c r="J14" s="7">
        <v>300</v>
      </c>
      <c r="K14" s="7">
        <f t="shared" si="2"/>
        <v>900</v>
      </c>
      <c r="L14" s="7">
        <f t="shared" si="3"/>
        <v>80450</v>
      </c>
      <c r="M14" s="7">
        <v>0</v>
      </c>
      <c r="N14" s="7">
        <f t="shared" si="4"/>
        <v>80450</v>
      </c>
      <c r="O14" s="18"/>
    </row>
    <row r="15" s="1" customFormat="1" ht="18" customHeight="1" spans="1:15">
      <c r="A15" s="7">
        <v>11</v>
      </c>
      <c r="B15" s="17" t="s">
        <v>24</v>
      </c>
      <c r="C15" s="7">
        <v>1329</v>
      </c>
      <c r="D15" s="7">
        <v>50</v>
      </c>
      <c r="E15" s="7">
        <f t="shared" si="0"/>
        <v>66450</v>
      </c>
      <c r="F15" s="7">
        <v>192</v>
      </c>
      <c r="G15" s="7">
        <v>100</v>
      </c>
      <c r="H15" s="7">
        <f t="shared" si="1"/>
        <v>19200</v>
      </c>
      <c r="I15" s="7">
        <v>6</v>
      </c>
      <c r="J15" s="7">
        <v>300</v>
      </c>
      <c r="K15" s="7">
        <f t="shared" si="2"/>
        <v>1800</v>
      </c>
      <c r="L15" s="7">
        <f t="shared" si="3"/>
        <v>87450</v>
      </c>
      <c r="M15" s="7">
        <v>0</v>
      </c>
      <c r="N15" s="7">
        <f t="shared" si="4"/>
        <v>87450</v>
      </c>
      <c r="O15" s="18"/>
    </row>
    <row r="16" s="1" customFormat="1" ht="18" customHeight="1" spans="1:15">
      <c r="A16" s="7">
        <v>12</v>
      </c>
      <c r="B16" s="17" t="s">
        <v>25</v>
      </c>
      <c r="C16" s="7">
        <v>132</v>
      </c>
      <c r="D16" s="7">
        <v>50</v>
      </c>
      <c r="E16" s="7">
        <f t="shared" si="0"/>
        <v>6600</v>
      </c>
      <c r="F16" s="7">
        <v>20</v>
      </c>
      <c r="G16" s="7">
        <v>100</v>
      </c>
      <c r="H16" s="7">
        <f t="shared" si="1"/>
        <v>2000</v>
      </c>
      <c r="I16" s="7">
        <v>0</v>
      </c>
      <c r="J16" s="7">
        <v>300</v>
      </c>
      <c r="K16" s="7">
        <f t="shared" si="2"/>
        <v>0</v>
      </c>
      <c r="L16" s="7">
        <f t="shared" si="3"/>
        <v>8600</v>
      </c>
      <c r="M16" s="7">
        <v>0</v>
      </c>
      <c r="N16" s="7">
        <f t="shared" si="4"/>
        <v>8600</v>
      </c>
      <c r="O16" s="18"/>
    </row>
    <row r="17" s="1" customFormat="1" ht="18" customHeight="1" spans="1:15">
      <c r="A17" s="7">
        <v>13</v>
      </c>
      <c r="B17" s="17" t="s">
        <v>26</v>
      </c>
      <c r="C17" s="7">
        <v>366</v>
      </c>
      <c r="D17" s="7">
        <v>50</v>
      </c>
      <c r="E17" s="7">
        <f t="shared" si="0"/>
        <v>18300</v>
      </c>
      <c r="F17" s="7">
        <v>72</v>
      </c>
      <c r="G17" s="7">
        <v>100</v>
      </c>
      <c r="H17" s="7">
        <f t="shared" si="1"/>
        <v>7200</v>
      </c>
      <c r="I17" s="7">
        <v>2</v>
      </c>
      <c r="J17" s="7">
        <v>300</v>
      </c>
      <c r="K17" s="7">
        <f t="shared" si="2"/>
        <v>600</v>
      </c>
      <c r="L17" s="7">
        <f t="shared" si="3"/>
        <v>26100</v>
      </c>
      <c r="M17" s="7">
        <v>0</v>
      </c>
      <c r="N17" s="7">
        <f t="shared" si="4"/>
        <v>26100</v>
      </c>
      <c r="O17" s="18"/>
    </row>
    <row r="18" ht="18" customHeight="1" spans="1:15">
      <c r="A18" s="7">
        <v>14</v>
      </c>
      <c r="B18" s="8" t="s">
        <v>27</v>
      </c>
      <c r="C18" s="7">
        <v>565</v>
      </c>
      <c r="D18" s="7">
        <v>50</v>
      </c>
      <c r="E18" s="7">
        <f t="shared" si="0"/>
        <v>28250</v>
      </c>
      <c r="F18" s="7">
        <v>115</v>
      </c>
      <c r="G18" s="7">
        <v>100</v>
      </c>
      <c r="H18" s="7">
        <f t="shared" si="1"/>
        <v>11500</v>
      </c>
      <c r="I18" s="7">
        <v>3</v>
      </c>
      <c r="J18" s="7">
        <v>300</v>
      </c>
      <c r="K18" s="7">
        <f t="shared" si="2"/>
        <v>900</v>
      </c>
      <c r="L18" s="7">
        <f t="shared" si="3"/>
        <v>40650</v>
      </c>
      <c r="M18" s="7">
        <v>0</v>
      </c>
      <c r="N18" s="7">
        <f t="shared" si="4"/>
        <v>40650</v>
      </c>
      <c r="O18" s="18"/>
    </row>
    <row r="19" s="2" customFormat="1" ht="18" customHeight="1" spans="1:15">
      <c r="A19" s="7">
        <v>15</v>
      </c>
      <c r="B19" s="17" t="s">
        <v>28</v>
      </c>
      <c r="C19" s="7">
        <v>470</v>
      </c>
      <c r="D19" s="7">
        <v>50</v>
      </c>
      <c r="E19" s="7">
        <f t="shared" si="0"/>
        <v>23500</v>
      </c>
      <c r="F19" s="7">
        <v>111</v>
      </c>
      <c r="G19" s="7">
        <v>100</v>
      </c>
      <c r="H19" s="7">
        <f t="shared" si="1"/>
        <v>11100</v>
      </c>
      <c r="I19" s="7">
        <v>4</v>
      </c>
      <c r="J19" s="7">
        <v>300</v>
      </c>
      <c r="K19" s="7">
        <f t="shared" si="2"/>
        <v>1200</v>
      </c>
      <c r="L19" s="7">
        <f t="shared" si="3"/>
        <v>35800</v>
      </c>
      <c r="M19" s="7">
        <v>0</v>
      </c>
      <c r="N19" s="7">
        <f t="shared" si="4"/>
        <v>35800</v>
      </c>
      <c r="O19" s="19"/>
    </row>
    <row r="20" s="1" customFormat="1" ht="18" customHeight="1" spans="1:15">
      <c r="A20" s="7">
        <v>16</v>
      </c>
      <c r="B20" s="17" t="s">
        <v>29</v>
      </c>
      <c r="C20" s="7">
        <v>923</v>
      </c>
      <c r="D20" s="7">
        <v>50</v>
      </c>
      <c r="E20" s="7">
        <f t="shared" si="0"/>
        <v>46150</v>
      </c>
      <c r="F20" s="7">
        <v>184</v>
      </c>
      <c r="G20" s="7">
        <v>100</v>
      </c>
      <c r="H20" s="7">
        <f t="shared" si="1"/>
        <v>18400</v>
      </c>
      <c r="I20" s="7">
        <v>1</v>
      </c>
      <c r="J20" s="7">
        <v>300</v>
      </c>
      <c r="K20" s="7">
        <f t="shared" si="2"/>
        <v>300</v>
      </c>
      <c r="L20" s="7">
        <f t="shared" si="3"/>
        <v>64850</v>
      </c>
      <c r="M20" s="7">
        <v>0</v>
      </c>
      <c r="N20" s="7">
        <f t="shared" si="4"/>
        <v>64850</v>
      </c>
      <c r="O20" s="19"/>
    </row>
    <row r="21" s="1" customFormat="1" ht="18" customHeight="1" spans="1:15">
      <c r="A21" s="7">
        <v>17</v>
      </c>
      <c r="B21" s="17" t="s">
        <v>30</v>
      </c>
      <c r="C21" s="7">
        <v>334</v>
      </c>
      <c r="D21" s="7">
        <v>50</v>
      </c>
      <c r="E21" s="7">
        <f t="shared" si="0"/>
        <v>16700</v>
      </c>
      <c r="F21" s="7">
        <v>87</v>
      </c>
      <c r="G21" s="7">
        <v>100</v>
      </c>
      <c r="H21" s="7">
        <f t="shared" si="1"/>
        <v>8700</v>
      </c>
      <c r="I21" s="7">
        <v>0</v>
      </c>
      <c r="J21" s="7">
        <v>300</v>
      </c>
      <c r="K21" s="7">
        <f t="shared" si="2"/>
        <v>0</v>
      </c>
      <c r="L21" s="7">
        <f t="shared" si="3"/>
        <v>25400</v>
      </c>
      <c r="M21" s="7">
        <v>0</v>
      </c>
      <c r="N21" s="7">
        <f t="shared" si="4"/>
        <v>25400</v>
      </c>
      <c r="O21" s="19"/>
    </row>
    <row r="22" ht="18" customHeight="1" spans="1:15">
      <c r="A22" s="7">
        <v>18</v>
      </c>
      <c r="B22" s="8" t="s">
        <v>31</v>
      </c>
      <c r="C22" s="7">
        <v>223</v>
      </c>
      <c r="D22" s="7">
        <v>50</v>
      </c>
      <c r="E22" s="7">
        <f t="shared" si="0"/>
        <v>11150</v>
      </c>
      <c r="F22" s="7">
        <v>44</v>
      </c>
      <c r="G22" s="7">
        <v>100</v>
      </c>
      <c r="H22" s="7">
        <f t="shared" si="1"/>
        <v>4400</v>
      </c>
      <c r="I22" s="7">
        <v>2</v>
      </c>
      <c r="J22" s="7">
        <v>300</v>
      </c>
      <c r="K22" s="7">
        <f t="shared" si="2"/>
        <v>600</v>
      </c>
      <c r="L22" s="7">
        <f t="shared" si="3"/>
        <v>16150</v>
      </c>
      <c r="M22" s="7">
        <v>0</v>
      </c>
      <c r="N22" s="7">
        <f t="shared" si="4"/>
        <v>16150</v>
      </c>
      <c r="O22" s="19"/>
    </row>
    <row r="23" s="1" customFormat="1" ht="18" customHeight="1" spans="1:15">
      <c r="A23" s="7">
        <v>19</v>
      </c>
      <c r="B23" s="17" t="s">
        <v>32</v>
      </c>
      <c r="C23" s="7">
        <v>425</v>
      </c>
      <c r="D23" s="7">
        <v>50</v>
      </c>
      <c r="E23" s="7">
        <f t="shared" si="0"/>
        <v>21250</v>
      </c>
      <c r="F23" s="7">
        <v>86</v>
      </c>
      <c r="G23" s="7">
        <v>100</v>
      </c>
      <c r="H23" s="7">
        <f t="shared" si="1"/>
        <v>8600</v>
      </c>
      <c r="I23" s="7">
        <v>3</v>
      </c>
      <c r="J23" s="7">
        <v>300</v>
      </c>
      <c r="K23" s="7">
        <f t="shared" si="2"/>
        <v>900</v>
      </c>
      <c r="L23" s="7">
        <f t="shared" si="3"/>
        <v>30750</v>
      </c>
      <c r="M23" s="7">
        <v>0</v>
      </c>
      <c r="N23" s="7">
        <f t="shared" si="4"/>
        <v>30750</v>
      </c>
      <c r="O23" s="20"/>
    </row>
    <row r="24" s="1" customFormat="1" ht="18" customHeight="1" spans="1:15">
      <c r="A24" s="7">
        <v>20</v>
      </c>
      <c r="B24" s="17" t="s">
        <v>33</v>
      </c>
      <c r="C24" s="7">
        <v>265</v>
      </c>
      <c r="D24" s="7">
        <v>50</v>
      </c>
      <c r="E24" s="7">
        <f t="shared" si="0"/>
        <v>13250</v>
      </c>
      <c r="F24" s="7">
        <v>55</v>
      </c>
      <c r="G24" s="7">
        <v>100</v>
      </c>
      <c r="H24" s="7">
        <f t="shared" si="1"/>
        <v>5500</v>
      </c>
      <c r="I24" s="7">
        <v>1</v>
      </c>
      <c r="J24" s="7">
        <v>300</v>
      </c>
      <c r="K24" s="7">
        <f t="shared" si="2"/>
        <v>300</v>
      </c>
      <c r="L24" s="7">
        <f t="shared" si="3"/>
        <v>19050</v>
      </c>
      <c r="M24" s="7">
        <v>0</v>
      </c>
      <c r="N24" s="7">
        <f t="shared" si="4"/>
        <v>19050</v>
      </c>
      <c r="O24" s="19"/>
    </row>
    <row r="25" s="1" customFormat="1" ht="18" customHeight="1" spans="1:15">
      <c r="A25" s="7">
        <v>21</v>
      </c>
      <c r="B25" s="17" t="s">
        <v>34</v>
      </c>
      <c r="C25" s="7">
        <v>706</v>
      </c>
      <c r="D25" s="7">
        <v>50</v>
      </c>
      <c r="E25" s="7">
        <f t="shared" si="0"/>
        <v>35300</v>
      </c>
      <c r="F25" s="7">
        <v>103</v>
      </c>
      <c r="G25" s="7">
        <v>100</v>
      </c>
      <c r="H25" s="7">
        <f t="shared" si="1"/>
        <v>10300</v>
      </c>
      <c r="I25" s="7">
        <v>2</v>
      </c>
      <c r="J25" s="7">
        <v>300</v>
      </c>
      <c r="K25" s="7">
        <f t="shared" si="2"/>
        <v>600</v>
      </c>
      <c r="L25" s="7">
        <f t="shared" si="3"/>
        <v>46200</v>
      </c>
      <c r="M25" s="7">
        <v>0</v>
      </c>
      <c r="N25" s="7">
        <f t="shared" si="4"/>
        <v>46200</v>
      </c>
      <c r="O25" s="19"/>
    </row>
    <row r="26" s="1" customFormat="1" ht="18" customHeight="1" spans="1:15">
      <c r="A26" s="7">
        <v>22</v>
      </c>
      <c r="B26" s="17" t="s">
        <v>35</v>
      </c>
      <c r="C26" s="7">
        <v>121</v>
      </c>
      <c r="D26" s="7">
        <v>50</v>
      </c>
      <c r="E26" s="7">
        <f t="shared" si="0"/>
        <v>6050</v>
      </c>
      <c r="F26" s="7">
        <v>19</v>
      </c>
      <c r="G26" s="7">
        <v>100</v>
      </c>
      <c r="H26" s="7">
        <f t="shared" si="1"/>
        <v>1900</v>
      </c>
      <c r="I26" s="7">
        <v>1</v>
      </c>
      <c r="J26" s="7">
        <v>300</v>
      </c>
      <c r="K26" s="7">
        <f t="shared" si="2"/>
        <v>300</v>
      </c>
      <c r="L26" s="7">
        <f t="shared" si="3"/>
        <v>8250</v>
      </c>
      <c r="M26" s="7">
        <v>0</v>
      </c>
      <c r="N26" s="7">
        <f t="shared" si="4"/>
        <v>8250</v>
      </c>
      <c r="O26" s="7"/>
    </row>
    <row r="27" s="3" customFormat="1" ht="18" customHeight="1" spans="1:15">
      <c r="A27" s="7"/>
      <c r="B27" s="8" t="s">
        <v>36</v>
      </c>
      <c r="C27" s="7">
        <f>SUM(C5:C26)</f>
        <v>9299</v>
      </c>
      <c r="D27" s="7">
        <v>50</v>
      </c>
      <c r="E27" s="7">
        <f t="shared" si="0"/>
        <v>464950</v>
      </c>
      <c r="F27" s="7">
        <f>SUM(F5:F26)</f>
        <v>1564</v>
      </c>
      <c r="G27" s="7">
        <v>100</v>
      </c>
      <c r="H27" s="7">
        <f t="shared" si="1"/>
        <v>156400</v>
      </c>
      <c r="I27" s="7">
        <f>SUM(I5:I26)</f>
        <v>31</v>
      </c>
      <c r="J27" s="7">
        <v>300</v>
      </c>
      <c r="K27" s="7">
        <f t="shared" si="2"/>
        <v>9300</v>
      </c>
      <c r="L27" s="7">
        <f t="shared" si="3"/>
        <v>630650</v>
      </c>
      <c r="M27" s="7">
        <f>SUM(M5:M26)</f>
        <v>100</v>
      </c>
      <c r="N27" s="7">
        <f t="shared" si="4"/>
        <v>630750</v>
      </c>
      <c r="O27" s="7"/>
    </row>
  </sheetData>
  <autoFilter xmlns:etc="http://www.wps.cn/officeDocument/2017/etCustomData" ref="A4:O27" etc:filterBottomFollowUsedRange="0">
    <extLst/>
  </autoFilter>
  <mergeCells count="10">
    <mergeCell ref="A2:O2"/>
    <mergeCell ref="C3:E3"/>
    <mergeCell ref="F3:H3"/>
    <mergeCell ref="I3:K3"/>
    <mergeCell ref="A3:A4"/>
    <mergeCell ref="B3:B4"/>
    <mergeCell ref="L3:L4"/>
    <mergeCell ref="M3:M4"/>
    <mergeCell ref="N3:N4"/>
    <mergeCell ref="O3:O4"/>
  </mergeCells>
  <pageMargins left="0.826388888888889" right="0.354166666666667" top="0.432638888888889" bottom="0.118055555555556" header="0.196527777777778" footer="0.0777777777777778"/>
  <pageSetup paperSize="9" scale="8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0:A19"/>
  <sheetViews>
    <sheetView workbookViewId="0">
      <selection activeCell="A1" sqref="$A1:$XFD1048576"/>
    </sheetView>
  </sheetViews>
  <sheetFormatPr defaultColWidth="9" defaultRowHeight="14.25"/>
  <cols>
    <col min="5" max="5" width="9.375"/>
    <col min="7" max="7" width="13.125" customWidth="1"/>
    <col min="8" max="8" width="28" customWidth="1"/>
    <col min="9" max="9" width="29.75" customWidth="1"/>
    <col min="10" max="10" width="22.125" customWidth="1"/>
  </cols>
  <sheetData>
    <row r="10" ht="17.25" customHeight="1"/>
    <row r="17" ht="17.25" customHeight="1"/>
    <row r="19" ht="17.25" customHeigh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我</cp:lastModifiedBy>
  <dcterms:created xsi:type="dcterms:W3CDTF">2019-07-31T00:08:00Z</dcterms:created>
  <dcterms:modified xsi:type="dcterms:W3CDTF">2026-03-17T02:18:44Z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KSOReadingLayout">
    <vt:bool>false</vt:bool>
  </property>
  <property fmtid="{D5CDD505-2E9C-101B-9397-08002B2CF9AE}" pid="4" name="ICV">
    <vt:lpwstr>D2186398876D4D1EABBD8686664A7821_13</vt:lpwstr>
  </property>
  <property fmtid="{D5CDD505-2E9C-101B-9397-08002B2CF9AE}" pid="5" name="CalculationRule">
    <vt:i4>0</vt:i4>
  </property>
</Properties>
</file>